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3920" windowHeight="9870" activeTab="0"/>
  </bookViews>
  <sheets>
    <sheet name="2013 год (Разделы)" sheetId="1" r:id="rId1"/>
  </sheets>
  <definedNames>
    <definedName name="_xlnm._FilterDatabase" localSheetId="0" hidden="1">'2013 год (Разделы)'!$A$17:$F$98</definedName>
  </definedNames>
  <calcPr fullCalcOnLoad="1" refMode="R1C1"/>
</workbook>
</file>

<file path=xl/sharedStrings.xml><?xml version="1.0" encoding="utf-8"?>
<sst xmlns="http://schemas.openxmlformats.org/spreadsheetml/2006/main" count="471" uniqueCount="185">
  <si>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</si>
  <si>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</si>
  <si>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ИТОГО</t>
  </si>
  <si>
    <t>Наименование</t>
  </si>
  <si>
    <t>Резервные средства</t>
  </si>
  <si>
    <t>540</t>
  </si>
  <si>
    <t>Иные межбюджетные трансферты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</si>
  <si>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</si>
  <si>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</si>
  <si>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</si>
  <si>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</si>
  <si>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</si>
  <si>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</si>
  <si>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ИТОГО ПРОГРАММНАЯ ЧАСТЬ</t>
  </si>
  <si>
    <t>ИТОГО НЕПРОГРАММНАЯ ЧАСТЬ</t>
  </si>
  <si>
    <t>Дорожное хозяйство (дорожные фонды)</t>
  </si>
  <si>
    <t>Культура</t>
  </si>
  <si>
    <t>Уплата налогов, сборов и иных платежей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</si>
  <si>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</si>
  <si>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</si>
  <si>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</si>
  <si>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вопросы в области национальной экономики</t>
  </si>
  <si>
    <t>Жилищное хозяйство</t>
  </si>
  <si>
    <t>Коммунальное хозяйство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</si>
  <si>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</si>
  <si>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850</t>
  </si>
  <si>
    <t>1000000000</t>
  </si>
  <si>
    <t>Мероприятия по содержанию автомобильных дорог</t>
  </si>
  <si>
    <t>1200000000</t>
  </si>
  <si>
    <t>0700000000</t>
  </si>
  <si>
    <t>Расходы на обеспечение деятельности муниципального казенного учреждения «МКУК «Лисинский СДК»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</si>
  <si>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</si>
  <si>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Непрограммные расходы</t>
  </si>
  <si>
    <t>Иные межбюджетные трансферты для осуществления отдельных полномочий по исполнению бюджета (местный бюджет)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</si>
  <si>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</si>
  <si>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</si>
  <si>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9130160640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</si>
  <si>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</si>
  <si>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</si>
  <si>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</si>
  <si>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</si>
  <si>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</si>
  <si>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</si>
  <si>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</si>
  <si>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</si>
  <si>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</si>
  <si>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</si>
  <si>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</si>
  <si>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9990110630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</si>
  <si>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</si>
  <si>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ЦСР</t>
  </si>
  <si>
    <t>ВР</t>
  </si>
  <si>
    <t>Рз</t>
  </si>
  <si>
    <t>ПР</t>
  </si>
  <si>
    <t>03</t>
  </si>
  <si>
    <t>09</t>
  </si>
  <si>
    <t>04</t>
  </si>
  <si>
    <t>05</t>
  </si>
  <si>
    <t>02</t>
  </si>
  <si>
    <t>08</t>
  </si>
  <si>
    <t>01</t>
  </si>
  <si>
    <t>07</t>
  </si>
  <si>
    <t>Мероприятия по повышению надежности и энергетической эффективности</t>
  </si>
  <si>
    <t>1400000000</t>
  </si>
  <si>
    <t>13</t>
  </si>
  <si>
    <t>06</t>
  </si>
  <si>
    <t>11</t>
  </si>
  <si>
    <t>Мероприятия по землеустройству и землепользованию</t>
  </si>
  <si>
    <t>9990110350</t>
  </si>
  <si>
    <t>12</t>
  </si>
  <si>
    <t>200</t>
  </si>
  <si>
    <t>Закупка товаров,  работ и услуг для обеспечения государственных (муниципальных) нужд</t>
  </si>
  <si>
    <t>100</t>
  </si>
  <si>
    <t>Иные бюджетные ассигнования</t>
  </si>
  <si>
    <t>Межбюджетные трансферты</t>
  </si>
  <si>
    <t>500</t>
  </si>
  <si>
    <t>800</t>
  </si>
  <si>
    <t>14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</si>
  <si>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</si>
  <si>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</si>
  <si>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</si>
  <si>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Иные межбюджетные трансферты бюджету рйона из бюджетов поселений на осуществление полномочий по внешнему муниципальному финансовому контролю</t>
  </si>
  <si>
    <t>Осуществление первичного воинского учета на территориях, где отсутствуют военные комиссариаты (Федеральные средства)</t>
  </si>
  <si>
    <t>Мобилизация и вневойсковая подготовка</t>
  </si>
  <si>
    <t>9990151180</t>
  </si>
  <si>
    <t>9990100160</t>
  </si>
  <si>
    <t>Мероприятия в области пожарной безопасности</t>
  </si>
  <si>
    <t>9990111620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</si>
  <si>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</si>
  <si>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</si>
  <si>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2900000000</t>
  </si>
  <si>
    <t>Иные закупки товаров, работ и услуг для государственных (муниципальных) нужд</t>
  </si>
  <si>
    <t>Обеспечение деятельности Главы муниципального образования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</si>
  <si>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</si>
  <si>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</si>
  <si>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</si>
  <si>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9100000000</t>
  </si>
  <si>
    <t>9110000000</t>
  </si>
  <si>
    <t>9110100000</t>
  </si>
  <si>
    <t>9110100030</t>
  </si>
  <si>
    <t>Иные межбюджетные трансферты бюджету района из бюджетов поселений на исполнение части полномочий по решению вопросов местного значения по организации ритуальных услуг и содержанию мест захоронения на территории</t>
  </si>
  <si>
    <t>9990160670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</si>
  <si>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</si>
  <si>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</si>
  <si>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</si>
  <si>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</si>
  <si>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</si>
  <si>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Благоустройство</t>
  </si>
  <si>
    <t>Комплекс процессных мероприятий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</si>
  <si>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</si>
  <si>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</si>
  <si>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</si>
  <si>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</si>
  <si>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</si>
  <si>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</si>
  <si>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</si>
  <si>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</si>
  <si>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</si>
  <si>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07404S0360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</si>
  <si>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</si>
  <si>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</si>
  <si>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1040000000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</si>
  <si>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</si>
  <si>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</si>
  <si>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</si>
  <si>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</si>
  <si>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</si>
  <si>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</si>
  <si>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</si>
  <si>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</si>
  <si>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</si>
  <si>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</si>
  <si>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</si>
  <si>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</si>
  <si>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"Поддержка проектов местных инициатив граждан"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</si>
  <si>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</si>
  <si>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1540000000</t>
  </si>
  <si>
    <t>1540100000</t>
  </si>
  <si>
    <t>15401S4660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</si>
  <si>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</si>
  <si>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2940000000</t>
  </si>
  <si>
    <t>2940100000</t>
  </si>
  <si>
    <t>29401S4770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</si>
  <si>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</si>
  <si>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Мероприятие по капитальному ремонту муниципального жилищного фонда</t>
  </si>
  <si>
    <t>9990113760</t>
  </si>
  <si>
    <t>Муниципальная программа «Жилищно-коммунальное хозяйство на территории Лисинского сельского поселения Тосненского района Ленинградской области»</t>
  </si>
  <si>
    <t>2200000000</t>
  </si>
  <si>
    <t>2240000000</t>
  </si>
  <si>
    <t>Комплекс процессных мероприятий "Обеспечение деятельности в сфере жилищно-коммунального хозяйства"</t>
  </si>
  <si>
    <t>2240100000</t>
  </si>
  <si>
    <t>22401S4840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</si>
  <si>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</si>
  <si>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</si>
  <si>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
нормативных социальных выплат</t>
  </si>
  <si>
    <t xml:space="preserve">99 9 01 03080 </t>
  </si>
  <si>
    <t>300</t>
  </si>
  <si>
    <t>320</t>
  </si>
  <si>
    <t xml:space="preserve">9990103080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</si>
  <si>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 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</si>
  <si>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 а также по разделам и подразделам  классификации расходов бюджета Лисинского сельского поселения Тосненского района Ленинградской области на 2024 год</t>
  </si>
  <si>
    <t>Муниципальная программа «Развитие части территории Лисинского сельского поселения Тосненского района Ленинградской области на 2020-2026 годы»</t>
  </si>
  <si>
    <t>Муниципальная программа «Развитие части территории Лисинского сельского поселения Тосненского района Ленинградской области в иных формах местного самоуправления на 2020-2026 годы»</t>
  </si>
  <si>
    <t>9990113770</t>
  </si>
  <si>
    <t>Сумма           (тысяч рублей) 2024 год</t>
  </si>
  <si>
    <t>Иные закупки товаров, работ и услуг для обеспечения государственных (муниципальных) нужд</t>
  </si>
  <si>
    <t>Специальные расходы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</si>
  <si>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</si>
  <si>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ТЕРРИТОРИАЛЬНАЯ ИЗБИРАТЕЛЬНАЯ КОМИССИЯ ТОСНЕНСКОГО МУНИЦИПАЛЬНОГО РАЙОНА ЛЕНИНГРАДСКОЙ ОБЛАСТИ</t>
  </si>
  <si>
    <t>Общегосударственные вопросы</t>
  </si>
  <si>
    <t>Обеспечение проведения выборов и референдумов </t>
  </si>
  <si>
    <t>Непрограммные расходы </t>
  </si>
  <si>
    <t xml:space="preserve"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 </t>
  </si>
  <si>
    <t>Обеспечение проведения выборов и референдумов в Лисинского сельском поселении Тосненского района Ленинградской области </t>
  </si>
  <si>
    <t>Исполнение судебных актов</t>
  </si>
  <si>
    <t>830</t>
  </si>
  <si>
    <t xml:space="preserve">к решению совета депутатов             </t>
  </si>
  <si>
    <t>Лисинского сельского поселения</t>
  </si>
  <si>
    <t>Тосненского района</t>
  </si>
  <si>
    <t>Ленинградской области</t>
  </si>
  <si>
    <t>Приложение №  3</t>
  </si>
  <si>
    <t>Мероприятия в области жилищного хозяйства</t>
  </si>
  <si>
    <t>Муниципальная программа "Развитие автомобильных дорог Лисинского сельского поселения Тосненского района Ленинградской области"</t>
  </si>
  <si>
    <t>от  01.03.2024  № 155</t>
  </si>
  <si>
    <t>от  25.12.2023  № 147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</si>
</sst>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00000"/>
    <numFmt numFmtId="176" formatCode="?"/>
    <numFmt numFmtId="177" formatCode="0.000"/>
    <numFmt numFmtId="178" formatCode="0.00;[Red]0.00"/>
    <numFmt numFmtId="179" formatCode="#,##0.0000"/>
    <numFmt numFmtId="180" formatCode="#,##0.00000"/>
    <numFmt numFmtId="181" formatCode="[$-FC19]d\ mmmm\ yyyy\ &quot;г.&quot;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49" fontId="11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4" borderId="10" xfId="55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vertical="top" wrapText="1"/>
      <protection/>
    </xf>
    <xf numFmtId="0" fontId="6" fillId="34" borderId="10" xfId="56" applyFont="1" applyFill="1" applyBorder="1" applyAlignment="1">
      <alignment vertical="center" wrapText="1"/>
      <protection/>
    </xf>
    <xf numFmtId="0" fontId="5" fillId="34" borderId="10" xfId="56" applyFont="1" applyFill="1" applyBorder="1" applyAlignment="1">
      <alignment vertical="top" wrapText="1"/>
      <protection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14" fillId="34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 wrapText="1"/>
    </xf>
    <xf numFmtId="183" fontId="6" fillId="0" borderId="10" xfId="58" applyNumberFormat="1" applyFont="1" applyFill="1" applyBorder="1" applyAlignment="1">
      <alignment vertical="center" wrapText="1"/>
      <protection/>
    </xf>
    <xf numFmtId="183" fontId="12" fillId="0" borderId="10" xfId="0" applyNumberFormat="1" applyFont="1" applyFill="1" applyBorder="1" applyAlignment="1">
      <alignment horizontal="right" vertical="center" wrapText="1"/>
    </xf>
    <xf numFmtId="183" fontId="6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3" fontId="8" fillId="0" borderId="10" xfId="55" applyNumberFormat="1" applyFont="1" applyFill="1" applyBorder="1" applyAlignment="1">
      <alignment vertical="center" wrapText="1"/>
      <protection/>
    </xf>
    <xf numFmtId="183" fontId="5" fillId="0" borderId="10" xfId="0" applyNumberFormat="1" applyFont="1" applyFill="1" applyBorder="1" applyAlignment="1">
      <alignment horizontal="right" vertical="center" wrapText="1"/>
    </xf>
    <xf numFmtId="183" fontId="5" fillId="0" borderId="10" xfId="58" applyNumberFormat="1" applyFont="1" applyFill="1" applyBorder="1" applyAlignment="1">
      <alignment vertical="center" wrapText="1"/>
      <protection/>
    </xf>
    <xf numFmtId="183" fontId="5" fillId="0" borderId="10" xfId="56" applyNumberFormat="1" applyFont="1" applyFill="1" applyBorder="1" applyAlignment="1">
      <alignment horizontal="right" vertical="center" wrapText="1"/>
      <protection/>
    </xf>
    <xf numFmtId="183" fontId="6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wrapText="1"/>
    </xf>
    <xf numFmtId="2" fontId="5" fillId="0" borderId="0" xfId="0" applyNumberFormat="1" applyFont="1" applyFill="1" applyBorder="1" applyAlignment="1">
      <alignment horizontal="left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" fillId="0" borderId="0" xfId="57" applyFont="1" applyFill="1" applyAlignment="1">
      <alignment/>
      <protection/>
    </xf>
    <xf numFmtId="183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Бюджет 2007" xfId="57"/>
    <cellStyle name="Обычный_Приложения 1-9 к бюджету 2007 Поправ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workbookViewId="0" topLeftCell="A1">
      <selection activeCell="I29" sqref="I29"/>
    </sheetView>
  </sheetViews>
  <sheetFormatPr defaultColWidth="8.875" defaultRowHeight="12.75"/>
  <cols>
    <col min="1" max="1" width="65.625" style="15" customWidth="1"/>
    <col min="2" max="2" width="13.625" style="23" customWidth="1"/>
    <col min="3" max="3" width="9.875" style="14" customWidth="1"/>
    <col min="4" max="4" width="6.125" style="23" customWidth="1"/>
    <col min="5" max="5" width="5.875" style="14" customWidth="1"/>
    <col min="6" max="6" width="16.375" style="24" customWidth="1"/>
    <col min="7" max="16384" width="8.875" style="16" customWidth="1"/>
  </cols>
  <sheetData>
    <row r="1" spans="2:6" ht="36.75" customHeight="1">
      <c r="B1" s="33"/>
      <c r="C1" s="105"/>
      <c r="D1" s="105"/>
      <c r="E1" s="105"/>
      <c r="F1" s="105"/>
    </row>
    <row r="2" spans="2:6" ht="16.5" customHeight="1">
      <c r="B2" s="33"/>
      <c r="C2" s="101" t="s">
        <v>180</v>
      </c>
      <c r="D2" s="91"/>
      <c r="E2" s="91"/>
      <c r="F2" s="91"/>
    </row>
    <row r="3" spans="2:6" ht="16.5" customHeight="1">
      <c r="B3" s="33"/>
      <c r="C3" s="101" t="s">
        <v>176</v>
      </c>
      <c r="D3" s="91"/>
      <c r="E3" s="91"/>
      <c r="F3" s="91"/>
    </row>
    <row r="4" spans="2:6" ht="16.5" customHeight="1">
      <c r="B4" s="33"/>
      <c r="C4" s="101" t="s">
        <v>177</v>
      </c>
      <c r="D4" s="91"/>
      <c r="E4" s="91"/>
      <c r="F4" s="91"/>
    </row>
    <row r="5" spans="2:6" ht="16.5" customHeight="1">
      <c r="B5" s="33"/>
      <c r="C5" s="101" t="s">
        <v>178</v>
      </c>
      <c r="D5" s="91"/>
      <c r="E5" s="91"/>
      <c r="F5" s="91"/>
    </row>
    <row r="6" spans="2:6" ht="16.5" customHeight="1">
      <c r="B6" s="33"/>
      <c r="C6" s="101" t="s">
        <v>179</v>
      </c>
      <c r="D6" s="91"/>
      <c r="E6" s="91"/>
      <c r="F6" s="91"/>
    </row>
    <row r="7" spans="2:6" ht="15" customHeight="1">
      <c r="B7" s="33"/>
      <c r="C7" s="105" t="s">
        <v>183</v>
      </c>
      <c r="D7" s="105"/>
      <c r="E7" s="105"/>
      <c r="F7" s="105"/>
    </row>
    <row r="8" spans="2:6" ht="32.25" customHeight="1">
      <c r="B8" s="33"/>
      <c r="C8" s="101"/>
      <c r="D8" s="91"/>
      <c r="E8" s="91"/>
      <c r="F8" s="91"/>
    </row>
    <row r="9" spans="2:6" ht="16.5" customHeight="1">
      <c r="B9" s="33"/>
      <c r="C9" s="101" t="s">
        <v>180</v>
      </c>
      <c r="D9" s="91"/>
      <c r="E9" s="91"/>
      <c r="F9" s="91"/>
    </row>
    <row r="10" spans="2:6" ht="16.5" customHeight="1">
      <c r="B10" s="33"/>
      <c r="C10" s="101" t="s">
        <v>176</v>
      </c>
      <c r="D10" s="91"/>
      <c r="E10" s="91"/>
      <c r="F10" s="91"/>
    </row>
    <row r="11" spans="2:6" ht="16.5" customHeight="1">
      <c r="B11" s="33"/>
      <c r="C11" s="101" t="s">
        <v>177</v>
      </c>
      <c r="D11" s="91"/>
      <c r="E11" s="91"/>
      <c r="F11" s="91"/>
    </row>
    <row r="12" spans="2:6" ht="16.5" customHeight="1">
      <c r="B12" s="33"/>
      <c r="C12" s="101" t="s">
        <v>178</v>
      </c>
      <c r="D12" s="91"/>
      <c r="E12" s="91"/>
      <c r="F12" s="91"/>
    </row>
    <row r="13" spans="2:6" ht="16.5" customHeight="1">
      <c r="B13" s="33"/>
      <c r="C13" s="101" t="s">
        <v>179</v>
      </c>
      <c r="D13" s="91"/>
      <c r="E13" s="91"/>
      <c r="F13" s="91"/>
    </row>
    <row r="14" spans="2:6" ht="15" customHeight="1">
      <c r="B14" s="33"/>
      <c r="C14" s="105" t="s">
        <v>184</v>
      </c>
      <c r="D14" s="105"/>
      <c r="E14" s="105"/>
      <c r="F14" s="105"/>
    </row>
    <row r="15" spans="1:6" ht="81.75" customHeight="1">
      <c r="A15" s="103" t="s">
        <v>160</v>
      </c>
      <c r="B15" s="104"/>
      <c r="C15" s="104"/>
      <c r="D15" s="104"/>
      <c r="E15" s="104"/>
      <c r="F15" s="104"/>
    </row>
    <row r="16" spans="1:6" ht="10.5" customHeight="1">
      <c r="A16" s="18"/>
      <c r="B16" s="19"/>
      <c r="C16" s="17"/>
      <c r="D16" s="19"/>
      <c r="E16" s="17"/>
      <c r="F16" s="20"/>
    </row>
    <row r="17" spans="1:6" s="14" customFormat="1" ht="63" customHeight="1">
      <c r="A17" s="12" t="s">
        <v>3</v>
      </c>
      <c r="B17" s="9" t="s">
        <v>50</v>
      </c>
      <c r="C17" s="7" t="s">
        <v>51</v>
      </c>
      <c r="D17" s="9" t="s">
        <v>52</v>
      </c>
      <c r="E17" s="7" t="s">
        <v>53</v>
      </c>
      <c r="F17" s="36" t="s">
        <v>164</v>
      </c>
    </row>
    <row r="18" spans="1:6" s="14" customFormat="1" ht="15.75">
      <c r="A18" s="34">
        <v>2</v>
      </c>
      <c r="B18" s="11">
        <v>3</v>
      </c>
      <c r="C18" s="13">
        <v>4</v>
      </c>
      <c r="D18" s="11">
        <v>5</v>
      </c>
      <c r="E18" s="13">
        <v>6</v>
      </c>
      <c r="F18" s="35">
        <v>7</v>
      </c>
    </row>
    <row r="19" spans="1:6" s="14" customFormat="1" ht="15.75">
      <c r="A19" s="12" t="s">
        <v>2</v>
      </c>
      <c r="B19" s="9"/>
      <c r="C19" s="7"/>
      <c r="D19" s="9"/>
      <c r="E19" s="7"/>
      <c r="F19" s="79">
        <f>F20+F92</f>
        <v>26430.37882</v>
      </c>
    </row>
    <row r="20" spans="1:6" ht="19.5" customHeight="1">
      <c r="A20" s="21" t="s">
        <v>13</v>
      </c>
      <c r="B20" s="11"/>
      <c r="C20" s="13"/>
      <c r="D20" s="11"/>
      <c r="E20" s="13"/>
      <c r="F20" s="79">
        <f>F21+F43+F54+F61+F68+F75+F85</f>
        <v>15079.352190000001</v>
      </c>
    </row>
    <row r="21" spans="1:6" ht="47.25">
      <c r="A21" s="6" t="s">
        <v>78</v>
      </c>
      <c r="B21" s="8" t="s">
        <v>29</v>
      </c>
      <c r="C21" s="7"/>
      <c r="D21" s="8"/>
      <c r="E21" s="8"/>
      <c r="F21" s="80">
        <f>F22</f>
        <v>4761.42</v>
      </c>
    </row>
    <row r="22" spans="1:6" ht="15.75">
      <c r="A22" s="6" t="s">
        <v>108</v>
      </c>
      <c r="B22" s="10" t="s">
        <v>111</v>
      </c>
      <c r="C22" s="13"/>
      <c r="D22" s="10"/>
      <c r="E22" s="10"/>
      <c r="F22" s="84">
        <v>4761.42</v>
      </c>
    </row>
    <row r="23" spans="1:6" ht="39" customHeight="1">
      <c r="A23" s="6" t="s">
        <v>109</v>
      </c>
      <c r="B23" s="10" t="s">
        <v>112</v>
      </c>
      <c r="C23" s="13"/>
      <c r="D23" s="10"/>
      <c r="E23" s="10"/>
      <c r="F23" s="84">
        <f>F24</f>
        <v>150</v>
      </c>
    </row>
    <row r="24" spans="1:6" ht="15.75">
      <c r="A24" s="28" t="s">
        <v>110</v>
      </c>
      <c r="B24" s="10" t="s">
        <v>113</v>
      </c>
      <c r="C24" s="13"/>
      <c r="D24" s="10"/>
      <c r="E24" s="10"/>
      <c r="F24" s="84">
        <f>F26</f>
        <v>150</v>
      </c>
    </row>
    <row r="25" spans="1:6" ht="31.5">
      <c r="A25" s="28" t="s">
        <v>71</v>
      </c>
      <c r="B25" s="10" t="s">
        <v>113</v>
      </c>
      <c r="C25" s="13">
        <v>200</v>
      </c>
      <c r="D25" s="10"/>
      <c r="E25" s="10"/>
      <c r="F25" s="84">
        <f>F26</f>
        <v>150</v>
      </c>
    </row>
    <row r="26" spans="1:6" ht="34.5" customHeight="1">
      <c r="A26" s="2" t="s">
        <v>165</v>
      </c>
      <c r="B26" s="10" t="s">
        <v>113</v>
      </c>
      <c r="C26" s="13">
        <v>240</v>
      </c>
      <c r="D26" s="10"/>
      <c r="E26" s="10"/>
      <c r="F26" s="84">
        <f>F27</f>
        <v>150</v>
      </c>
    </row>
    <row r="27" spans="1:6" ht="15.75">
      <c r="A27" s="28" t="s">
        <v>88</v>
      </c>
      <c r="B27" s="10" t="s">
        <v>113</v>
      </c>
      <c r="C27" s="13">
        <v>240</v>
      </c>
      <c r="D27" s="10" t="s">
        <v>61</v>
      </c>
      <c r="E27" s="10" t="s">
        <v>55</v>
      </c>
      <c r="F27" s="84">
        <v>150</v>
      </c>
    </row>
    <row r="28" spans="1:6" s="22" customFormat="1" ht="29.25" customHeight="1">
      <c r="A28" s="6" t="s">
        <v>114</v>
      </c>
      <c r="B28" s="10" t="s">
        <v>116</v>
      </c>
      <c r="C28" s="10"/>
      <c r="D28" s="10"/>
      <c r="E28" s="10"/>
      <c r="F28" s="84">
        <f>F29+F39+F36</f>
        <v>4611.42</v>
      </c>
    </row>
    <row r="29" spans="1:6" s="22" customFormat="1" ht="37.5" customHeight="1">
      <c r="A29" s="28" t="s">
        <v>115</v>
      </c>
      <c r="B29" s="10" t="s">
        <v>117</v>
      </c>
      <c r="C29" s="10"/>
      <c r="D29" s="10"/>
      <c r="E29" s="10"/>
      <c r="F29" s="84">
        <f>F31+F34</f>
        <v>2946.7200000000003</v>
      </c>
    </row>
    <row r="30" spans="1:6" s="22" customFormat="1" ht="66" customHeight="1">
      <c r="A30" s="2" t="s">
        <v>79</v>
      </c>
      <c r="B30" s="10" t="s">
        <v>117</v>
      </c>
      <c r="C30" s="10" t="s">
        <v>72</v>
      </c>
      <c r="D30" s="10"/>
      <c r="E30" s="10"/>
      <c r="F30" s="84">
        <f>F31</f>
        <v>2259.8</v>
      </c>
    </row>
    <row r="31" spans="1:6" s="22" customFormat="1" ht="23.25" customHeight="1">
      <c r="A31" s="26" t="s">
        <v>12</v>
      </c>
      <c r="B31" s="10" t="s">
        <v>117</v>
      </c>
      <c r="C31" s="10" t="s">
        <v>11</v>
      </c>
      <c r="D31" s="10"/>
      <c r="E31" s="10"/>
      <c r="F31" s="84">
        <f>F32</f>
        <v>2259.8</v>
      </c>
    </row>
    <row r="32" spans="1:6" s="22" customFormat="1" ht="21" customHeight="1">
      <c r="A32" s="2" t="s">
        <v>16</v>
      </c>
      <c r="B32" s="10" t="s">
        <v>117</v>
      </c>
      <c r="C32" s="13">
        <v>110</v>
      </c>
      <c r="D32" s="10" t="s">
        <v>59</v>
      </c>
      <c r="E32" s="10" t="s">
        <v>60</v>
      </c>
      <c r="F32" s="84">
        <v>2259.8</v>
      </c>
    </row>
    <row r="33" spans="1:6" s="22" customFormat="1" ht="38.25" customHeight="1">
      <c r="A33" s="28" t="s">
        <v>71</v>
      </c>
      <c r="B33" s="10" t="s">
        <v>117</v>
      </c>
      <c r="C33" s="13">
        <v>200</v>
      </c>
      <c r="D33" s="10"/>
      <c r="E33" s="10"/>
      <c r="F33" s="84">
        <f>F34</f>
        <v>686.92</v>
      </c>
    </row>
    <row r="34" spans="1:6" s="22" customFormat="1" ht="34.5" customHeight="1">
      <c r="A34" s="2" t="s">
        <v>165</v>
      </c>
      <c r="B34" s="10" t="s">
        <v>117</v>
      </c>
      <c r="C34" s="10" t="s">
        <v>8</v>
      </c>
      <c r="D34" s="10"/>
      <c r="E34" s="10"/>
      <c r="F34" s="84">
        <f>F35</f>
        <v>686.92</v>
      </c>
    </row>
    <row r="35" spans="1:6" s="22" customFormat="1" ht="19.5" customHeight="1">
      <c r="A35" s="2" t="s">
        <v>16</v>
      </c>
      <c r="B35" s="10" t="s">
        <v>117</v>
      </c>
      <c r="C35" s="13">
        <v>240</v>
      </c>
      <c r="D35" s="10" t="s">
        <v>59</v>
      </c>
      <c r="E35" s="10" t="s">
        <v>60</v>
      </c>
      <c r="F35" s="84">
        <v>686.92</v>
      </c>
    </row>
    <row r="36" spans="1:6" s="22" customFormat="1" ht="21" customHeight="1">
      <c r="A36" s="28" t="s">
        <v>73</v>
      </c>
      <c r="B36" s="10" t="s">
        <v>117</v>
      </c>
      <c r="C36" s="10" t="s">
        <v>76</v>
      </c>
      <c r="D36" s="10"/>
      <c r="E36" s="10"/>
      <c r="F36" s="84">
        <f>F37</f>
        <v>2.5</v>
      </c>
    </row>
    <row r="37" spans="1:6" s="22" customFormat="1" ht="18" customHeight="1">
      <c r="A37" s="100" t="s">
        <v>174</v>
      </c>
      <c r="B37" s="10" t="s">
        <v>117</v>
      </c>
      <c r="C37" s="10" t="s">
        <v>175</v>
      </c>
      <c r="D37" s="10"/>
      <c r="E37" s="10"/>
      <c r="F37" s="84">
        <v>2.5</v>
      </c>
    </row>
    <row r="38" spans="1:6" s="22" customFormat="1" ht="20.25" customHeight="1">
      <c r="A38" s="58" t="s">
        <v>16</v>
      </c>
      <c r="B38" s="10" t="s">
        <v>117</v>
      </c>
      <c r="C38" s="10" t="s">
        <v>175</v>
      </c>
      <c r="D38" s="10" t="s">
        <v>59</v>
      </c>
      <c r="E38" s="10" t="s">
        <v>60</v>
      </c>
      <c r="F38" s="84">
        <v>2.5</v>
      </c>
    </row>
    <row r="39" spans="1:6" s="22" customFormat="1" ht="87" customHeight="1">
      <c r="A39" s="63" t="s">
        <v>102</v>
      </c>
      <c r="B39" s="10" t="s">
        <v>118</v>
      </c>
      <c r="C39" s="38"/>
      <c r="D39" s="39"/>
      <c r="E39" s="39"/>
      <c r="F39" s="85">
        <f>F40</f>
        <v>1662.2</v>
      </c>
    </row>
    <row r="40" spans="1:6" s="22" customFormat="1" ht="61.5" customHeight="1">
      <c r="A40" s="37" t="s">
        <v>89</v>
      </c>
      <c r="B40" s="10" t="s">
        <v>118</v>
      </c>
      <c r="C40" s="38">
        <v>100</v>
      </c>
      <c r="D40" s="39"/>
      <c r="E40" s="39"/>
      <c r="F40" s="85">
        <f>F41</f>
        <v>1662.2</v>
      </c>
    </row>
    <row r="41" spans="1:6" s="22" customFormat="1" ht="22.5" customHeight="1">
      <c r="A41" s="40" t="s">
        <v>12</v>
      </c>
      <c r="B41" s="10" t="s">
        <v>118</v>
      </c>
      <c r="C41" s="38">
        <v>110</v>
      </c>
      <c r="D41" s="39"/>
      <c r="E41" s="39"/>
      <c r="F41" s="85">
        <f>F42</f>
        <v>1662.2</v>
      </c>
    </row>
    <row r="42" spans="1:6" s="22" customFormat="1" ht="15.75">
      <c r="A42" s="37" t="s">
        <v>16</v>
      </c>
      <c r="B42" s="10" t="s">
        <v>118</v>
      </c>
      <c r="C42" s="38">
        <v>110</v>
      </c>
      <c r="D42" s="39" t="s">
        <v>59</v>
      </c>
      <c r="E42" s="39" t="s">
        <v>60</v>
      </c>
      <c r="F42" s="85">
        <v>1662.2</v>
      </c>
    </row>
    <row r="43" spans="1:6" ht="48.75" customHeight="1">
      <c r="A43" s="25" t="s">
        <v>182</v>
      </c>
      <c r="B43" s="8" t="s">
        <v>26</v>
      </c>
      <c r="C43" s="8"/>
      <c r="D43" s="8"/>
      <c r="E43" s="8"/>
      <c r="F43" s="80">
        <f>F44</f>
        <v>3477.47119</v>
      </c>
    </row>
    <row r="44" spans="1:6" ht="18.75" customHeight="1">
      <c r="A44" s="64" t="s">
        <v>108</v>
      </c>
      <c r="B44" s="10" t="s">
        <v>121</v>
      </c>
      <c r="C44" s="10"/>
      <c r="D44" s="10"/>
      <c r="E44" s="10"/>
      <c r="F44" s="84">
        <f>F45</f>
        <v>3477.47119</v>
      </c>
    </row>
    <row r="45" spans="1:6" ht="78" customHeight="1">
      <c r="A45" s="65" t="s">
        <v>120</v>
      </c>
      <c r="B45" s="10" t="s">
        <v>122</v>
      </c>
      <c r="C45" s="10"/>
      <c r="D45" s="10"/>
      <c r="E45" s="10"/>
      <c r="F45" s="84">
        <f>F49+F53</f>
        <v>3477.47119</v>
      </c>
    </row>
    <row r="46" spans="1:6" ht="15.75">
      <c r="A46" s="32" t="s">
        <v>27</v>
      </c>
      <c r="B46" s="10" t="s">
        <v>123</v>
      </c>
      <c r="C46" s="10"/>
      <c r="D46" s="10"/>
      <c r="E46" s="10"/>
      <c r="F46" s="84">
        <f>F48</f>
        <v>2127.47119</v>
      </c>
    </row>
    <row r="47" spans="1:6" ht="31.5">
      <c r="A47" s="28" t="s">
        <v>71</v>
      </c>
      <c r="B47" s="10" t="s">
        <v>123</v>
      </c>
      <c r="C47" s="10" t="s">
        <v>70</v>
      </c>
      <c r="D47" s="10"/>
      <c r="E47" s="10"/>
      <c r="F47" s="84">
        <f>F48</f>
        <v>2127.47119</v>
      </c>
    </row>
    <row r="48" spans="1:6" ht="39" customHeight="1">
      <c r="A48" s="2" t="s">
        <v>165</v>
      </c>
      <c r="B48" s="10" t="s">
        <v>123</v>
      </c>
      <c r="C48" s="10" t="s">
        <v>8</v>
      </c>
      <c r="D48" s="10"/>
      <c r="E48" s="10"/>
      <c r="F48" s="84">
        <f>F49</f>
        <v>2127.47119</v>
      </c>
    </row>
    <row r="49" spans="1:6" ht="15.75">
      <c r="A49" s="28" t="s">
        <v>15</v>
      </c>
      <c r="B49" s="10" t="s">
        <v>123</v>
      </c>
      <c r="C49" s="10" t="s">
        <v>8</v>
      </c>
      <c r="D49" s="10" t="s">
        <v>56</v>
      </c>
      <c r="E49" s="10" t="s">
        <v>55</v>
      </c>
      <c r="F49" s="84">
        <v>2127.47119</v>
      </c>
    </row>
    <row r="50" spans="1:6" ht="31.5">
      <c r="A50" s="56" t="s">
        <v>124</v>
      </c>
      <c r="B50" s="10" t="s">
        <v>125</v>
      </c>
      <c r="C50" s="10"/>
      <c r="D50" s="10"/>
      <c r="E50" s="10"/>
      <c r="F50" s="84">
        <f>F51</f>
        <v>1350</v>
      </c>
    </row>
    <row r="51" spans="1:6" ht="31.5">
      <c r="A51" s="28" t="s">
        <v>71</v>
      </c>
      <c r="B51" s="10" t="s">
        <v>125</v>
      </c>
      <c r="C51" s="10" t="s">
        <v>70</v>
      </c>
      <c r="D51" s="10"/>
      <c r="E51" s="10"/>
      <c r="F51" s="84">
        <f>F52</f>
        <v>1350</v>
      </c>
    </row>
    <row r="52" spans="1:6" ht="40.5" customHeight="1">
      <c r="A52" s="2" t="s">
        <v>165</v>
      </c>
      <c r="B52" s="10" t="s">
        <v>125</v>
      </c>
      <c r="C52" s="10" t="s">
        <v>8</v>
      </c>
      <c r="D52" s="10"/>
      <c r="E52" s="10"/>
      <c r="F52" s="84">
        <f>F53</f>
        <v>1350</v>
      </c>
    </row>
    <row r="53" spans="1:6" ht="15.75">
      <c r="A53" s="28" t="s">
        <v>15</v>
      </c>
      <c r="B53" s="10" t="s">
        <v>125</v>
      </c>
      <c r="C53" s="10" t="s">
        <v>8</v>
      </c>
      <c r="D53" s="10" t="s">
        <v>56</v>
      </c>
      <c r="E53" s="10" t="s">
        <v>55</v>
      </c>
      <c r="F53" s="84">
        <v>1350</v>
      </c>
    </row>
    <row r="54" spans="1:6" ht="54.75" customHeight="1">
      <c r="A54" s="57" t="s">
        <v>24</v>
      </c>
      <c r="B54" s="8" t="s">
        <v>28</v>
      </c>
      <c r="C54" s="8"/>
      <c r="D54" s="8"/>
      <c r="E54" s="8"/>
      <c r="F54" s="80">
        <f aca="true" t="shared" si="0" ref="F54:F59">F55</f>
        <v>535.36</v>
      </c>
    </row>
    <row r="55" spans="1:6" ht="15.75">
      <c r="A55" s="66" t="s">
        <v>108</v>
      </c>
      <c r="B55" s="10" t="s">
        <v>127</v>
      </c>
      <c r="C55" s="10"/>
      <c r="D55" s="10"/>
      <c r="E55" s="10"/>
      <c r="F55" s="84">
        <f t="shared" si="0"/>
        <v>535.36</v>
      </c>
    </row>
    <row r="56" spans="1:6" ht="63">
      <c r="A56" s="66" t="s">
        <v>126</v>
      </c>
      <c r="B56" s="10" t="s">
        <v>128</v>
      </c>
      <c r="C56" s="10"/>
      <c r="D56" s="10"/>
      <c r="E56" s="10"/>
      <c r="F56" s="84">
        <f t="shared" si="0"/>
        <v>535.36</v>
      </c>
    </row>
    <row r="57" spans="1:6" ht="47.25">
      <c r="A57" s="66" t="s">
        <v>49</v>
      </c>
      <c r="B57" s="10" t="s">
        <v>129</v>
      </c>
      <c r="C57" s="10"/>
      <c r="D57" s="10"/>
      <c r="E57" s="10"/>
      <c r="F57" s="84">
        <f t="shared" si="0"/>
        <v>535.36</v>
      </c>
    </row>
    <row r="58" spans="1:6" ht="31.5">
      <c r="A58" s="28" t="s">
        <v>71</v>
      </c>
      <c r="B58" s="10" t="s">
        <v>129</v>
      </c>
      <c r="C58" s="10" t="s">
        <v>70</v>
      </c>
      <c r="D58" s="10"/>
      <c r="E58" s="10"/>
      <c r="F58" s="84">
        <f t="shared" si="0"/>
        <v>535.36</v>
      </c>
    </row>
    <row r="59" spans="1:6" ht="41.25" customHeight="1">
      <c r="A59" s="2" t="s">
        <v>165</v>
      </c>
      <c r="B59" s="10" t="s">
        <v>129</v>
      </c>
      <c r="C59" s="10" t="s">
        <v>8</v>
      </c>
      <c r="D59" s="10"/>
      <c r="E59" s="10"/>
      <c r="F59" s="84">
        <f t="shared" si="0"/>
        <v>535.36</v>
      </c>
    </row>
    <row r="60" spans="1:6" ht="15.75">
      <c r="A60" s="58" t="s">
        <v>107</v>
      </c>
      <c r="B60" s="10" t="s">
        <v>129</v>
      </c>
      <c r="C60" s="10" t="s">
        <v>8</v>
      </c>
      <c r="D60" s="10" t="s">
        <v>57</v>
      </c>
      <c r="E60" s="10" t="s">
        <v>54</v>
      </c>
      <c r="F60" s="84">
        <v>535.36</v>
      </c>
    </row>
    <row r="61" spans="1:6" ht="63">
      <c r="A61" s="6" t="s">
        <v>80</v>
      </c>
      <c r="B61" s="8" t="s">
        <v>63</v>
      </c>
      <c r="C61" s="8"/>
      <c r="D61" s="8"/>
      <c r="E61" s="8"/>
      <c r="F61" s="80">
        <f aca="true" t="shared" si="1" ref="F61:F66">F62</f>
        <v>1989.1</v>
      </c>
    </row>
    <row r="62" spans="1:6" ht="15.75">
      <c r="A62" s="64" t="s">
        <v>108</v>
      </c>
      <c r="B62" s="10" t="s">
        <v>131</v>
      </c>
      <c r="C62" s="10"/>
      <c r="D62" s="10"/>
      <c r="E62" s="10"/>
      <c r="F62" s="84">
        <f t="shared" si="1"/>
        <v>1989.1</v>
      </c>
    </row>
    <row r="63" spans="1:6" ht="47.25">
      <c r="A63" s="64" t="s">
        <v>130</v>
      </c>
      <c r="B63" s="10" t="s">
        <v>132</v>
      </c>
      <c r="C63" s="10"/>
      <c r="D63" s="10"/>
      <c r="E63" s="10"/>
      <c r="F63" s="84">
        <f t="shared" si="1"/>
        <v>1989.1</v>
      </c>
    </row>
    <row r="64" spans="1:6" ht="31.5">
      <c r="A64" s="64" t="s">
        <v>62</v>
      </c>
      <c r="B64" s="10" t="s">
        <v>133</v>
      </c>
      <c r="C64" s="10"/>
      <c r="D64" s="10"/>
      <c r="E64" s="10"/>
      <c r="F64" s="84">
        <f t="shared" si="1"/>
        <v>1989.1</v>
      </c>
    </row>
    <row r="65" spans="1:6" ht="31.5">
      <c r="A65" s="28" t="s">
        <v>71</v>
      </c>
      <c r="B65" s="10" t="s">
        <v>133</v>
      </c>
      <c r="C65" s="10" t="s">
        <v>70</v>
      </c>
      <c r="D65" s="10"/>
      <c r="E65" s="10"/>
      <c r="F65" s="84">
        <f t="shared" si="1"/>
        <v>1989.1</v>
      </c>
    </row>
    <row r="66" spans="1:6" ht="39" customHeight="1">
      <c r="A66" s="2" t="s">
        <v>165</v>
      </c>
      <c r="B66" s="10" t="s">
        <v>133</v>
      </c>
      <c r="C66" s="10" t="s">
        <v>8</v>
      </c>
      <c r="D66" s="10"/>
      <c r="E66" s="10"/>
      <c r="F66" s="84">
        <f t="shared" si="1"/>
        <v>1989.1</v>
      </c>
    </row>
    <row r="67" spans="1:6" ht="15.75">
      <c r="A67" s="28" t="s">
        <v>107</v>
      </c>
      <c r="B67" s="10" t="s">
        <v>133</v>
      </c>
      <c r="C67" s="10" t="s">
        <v>8</v>
      </c>
      <c r="D67" s="10" t="s">
        <v>57</v>
      </c>
      <c r="E67" s="10" t="s">
        <v>54</v>
      </c>
      <c r="F67" s="84">
        <v>1989.1</v>
      </c>
    </row>
    <row r="68" spans="1:6" ht="53.25" customHeight="1">
      <c r="A68" s="41" t="s">
        <v>161</v>
      </c>
      <c r="B68" s="9">
        <v>1500000000</v>
      </c>
      <c r="C68" s="8"/>
      <c r="D68" s="9"/>
      <c r="E68" s="8"/>
      <c r="F68" s="83">
        <f>F69</f>
        <v>1133.778</v>
      </c>
    </row>
    <row r="69" spans="1:6" ht="15.75">
      <c r="A69" s="64" t="s">
        <v>108</v>
      </c>
      <c r="B69" s="67" t="s">
        <v>136</v>
      </c>
      <c r="C69" s="10"/>
      <c r="D69" s="11"/>
      <c r="E69" s="10"/>
      <c r="F69" s="86">
        <f>F70</f>
        <v>1133.778</v>
      </c>
    </row>
    <row r="70" spans="1:6" ht="33.75" customHeight="1">
      <c r="A70" s="64" t="s">
        <v>134</v>
      </c>
      <c r="B70" s="67" t="s">
        <v>137</v>
      </c>
      <c r="C70" s="10"/>
      <c r="D70" s="10"/>
      <c r="E70" s="10"/>
      <c r="F70" s="84">
        <f>F72</f>
        <v>1133.778</v>
      </c>
    </row>
    <row r="71" spans="1:6" ht="88.5" customHeight="1">
      <c r="A71" s="64" t="s">
        <v>135</v>
      </c>
      <c r="B71" s="67" t="s">
        <v>138</v>
      </c>
      <c r="C71" s="10"/>
      <c r="D71" s="10"/>
      <c r="E71" s="10"/>
      <c r="F71" s="84">
        <f>F72</f>
        <v>1133.778</v>
      </c>
    </row>
    <row r="72" spans="1:6" ht="31.5">
      <c r="A72" s="42" t="s">
        <v>71</v>
      </c>
      <c r="B72" s="67" t="s">
        <v>138</v>
      </c>
      <c r="C72" s="10" t="s">
        <v>70</v>
      </c>
      <c r="D72" s="10"/>
      <c r="E72" s="10"/>
      <c r="F72" s="84">
        <f>F73</f>
        <v>1133.778</v>
      </c>
    </row>
    <row r="73" spans="1:6" ht="39.75" customHeight="1">
      <c r="A73" s="2" t="s">
        <v>165</v>
      </c>
      <c r="B73" s="67" t="s">
        <v>138</v>
      </c>
      <c r="C73" s="10" t="s">
        <v>8</v>
      </c>
      <c r="D73" s="10"/>
      <c r="E73" s="10"/>
      <c r="F73" s="86">
        <f>F74</f>
        <v>1133.778</v>
      </c>
    </row>
    <row r="74" spans="1:6" ht="15.75">
      <c r="A74" s="28" t="s">
        <v>107</v>
      </c>
      <c r="B74" s="67" t="s">
        <v>138</v>
      </c>
      <c r="C74" s="10" t="s">
        <v>8</v>
      </c>
      <c r="D74" s="10" t="s">
        <v>57</v>
      </c>
      <c r="E74" s="10" t="s">
        <v>54</v>
      </c>
      <c r="F74" s="86">
        <v>1133.778</v>
      </c>
    </row>
    <row r="75" spans="1:6" ht="63">
      <c r="A75" s="43" t="s">
        <v>162</v>
      </c>
      <c r="B75" s="8" t="s">
        <v>90</v>
      </c>
      <c r="C75" s="8"/>
      <c r="D75" s="8"/>
      <c r="E75" s="8"/>
      <c r="F75" s="83">
        <f>F76</f>
        <v>2339.223</v>
      </c>
    </row>
    <row r="76" spans="1:6" ht="15.75">
      <c r="A76" s="64" t="s">
        <v>108</v>
      </c>
      <c r="B76" s="44" t="s">
        <v>140</v>
      </c>
      <c r="C76" s="10"/>
      <c r="D76" s="10"/>
      <c r="E76" s="10"/>
      <c r="F76" s="86">
        <f>F77</f>
        <v>2339.223</v>
      </c>
    </row>
    <row r="77" spans="1:6" ht="36" customHeight="1">
      <c r="A77" s="64" t="s">
        <v>134</v>
      </c>
      <c r="B77" s="44" t="s">
        <v>141</v>
      </c>
      <c r="C77" s="10"/>
      <c r="D77" s="10"/>
      <c r="E77" s="10"/>
      <c r="F77" s="86">
        <f>F78+F82</f>
        <v>2339.223</v>
      </c>
    </row>
    <row r="78" spans="1:6" ht="100.5" customHeight="1">
      <c r="A78" s="64" t="s">
        <v>139</v>
      </c>
      <c r="B78" s="10" t="s">
        <v>142</v>
      </c>
      <c r="C78" s="10"/>
      <c r="D78" s="10"/>
      <c r="E78" s="10"/>
      <c r="F78" s="86">
        <f>F79</f>
        <v>641.223</v>
      </c>
    </row>
    <row r="79" spans="1:6" ht="31.5">
      <c r="A79" s="2" t="s">
        <v>71</v>
      </c>
      <c r="B79" s="10" t="s">
        <v>142</v>
      </c>
      <c r="C79" s="10" t="s">
        <v>70</v>
      </c>
      <c r="D79" s="10"/>
      <c r="E79" s="10"/>
      <c r="F79" s="86">
        <f>F80</f>
        <v>641.223</v>
      </c>
    </row>
    <row r="80" spans="1:6" ht="31.5">
      <c r="A80" s="2" t="s">
        <v>91</v>
      </c>
      <c r="B80" s="10" t="s">
        <v>142</v>
      </c>
      <c r="C80" s="10" t="s">
        <v>8</v>
      </c>
      <c r="D80" s="10"/>
      <c r="E80" s="10"/>
      <c r="F80" s="86">
        <f>F81</f>
        <v>641.223</v>
      </c>
    </row>
    <row r="81" spans="1:6" ht="15.75">
      <c r="A81" s="28" t="s">
        <v>15</v>
      </c>
      <c r="B81" s="10" t="s">
        <v>142</v>
      </c>
      <c r="C81" s="10" t="s">
        <v>8</v>
      </c>
      <c r="D81" s="10" t="s">
        <v>56</v>
      </c>
      <c r="E81" s="10" t="s">
        <v>55</v>
      </c>
      <c r="F81" s="86">
        <v>641.223</v>
      </c>
    </row>
    <row r="82" spans="1:6" ht="42" customHeight="1">
      <c r="A82" s="42" t="s">
        <v>71</v>
      </c>
      <c r="B82" s="10" t="s">
        <v>142</v>
      </c>
      <c r="C82" s="10" t="s">
        <v>70</v>
      </c>
      <c r="D82" s="10"/>
      <c r="E82" s="10"/>
      <c r="F82" s="84">
        <f>F83</f>
        <v>1698</v>
      </c>
    </row>
    <row r="83" spans="1:6" ht="35.25" customHeight="1">
      <c r="A83" s="2" t="s">
        <v>165</v>
      </c>
      <c r="B83" s="10" t="s">
        <v>142</v>
      </c>
      <c r="C83" s="10" t="s">
        <v>8</v>
      </c>
      <c r="D83" s="10"/>
      <c r="E83" s="10"/>
      <c r="F83" s="86">
        <f>F84</f>
        <v>1698</v>
      </c>
    </row>
    <row r="84" spans="1:6" ht="28.5" customHeight="1">
      <c r="A84" s="28" t="s">
        <v>107</v>
      </c>
      <c r="B84" s="10" t="s">
        <v>142</v>
      </c>
      <c r="C84" s="10" t="s">
        <v>8</v>
      </c>
      <c r="D84" s="10" t="s">
        <v>57</v>
      </c>
      <c r="E84" s="10" t="s">
        <v>54</v>
      </c>
      <c r="F84" s="86">
        <v>1698</v>
      </c>
    </row>
    <row r="85" spans="1:6" ht="47.25" customHeight="1">
      <c r="A85" s="6" t="s">
        <v>146</v>
      </c>
      <c r="B85" s="8" t="s">
        <v>147</v>
      </c>
      <c r="C85" s="8"/>
      <c r="D85" s="8"/>
      <c r="E85" s="8"/>
      <c r="F85" s="80">
        <f aca="true" t="shared" si="2" ref="F85:F90">F86</f>
        <v>843</v>
      </c>
    </row>
    <row r="86" spans="1:6" ht="28.5" customHeight="1">
      <c r="A86" s="64" t="s">
        <v>108</v>
      </c>
      <c r="B86" s="10" t="s">
        <v>148</v>
      </c>
      <c r="C86" s="10"/>
      <c r="D86" s="10"/>
      <c r="E86" s="10"/>
      <c r="F86" s="84">
        <f t="shared" si="2"/>
        <v>843</v>
      </c>
    </row>
    <row r="87" spans="1:6" ht="51" customHeight="1">
      <c r="A87" s="64" t="s">
        <v>149</v>
      </c>
      <c r="B87" s="10" t="s">
        <v>150</v>
      </c>
      <c r="C87" s="10"/>
      <c r="D87" s="10"/>
      <c r="E87" s="10"/>
      <c r="F87" s="84">
        <f t="shared" si="2"/>
        <v>843</v>
      </c>
    </row>
    <row r="88" spans="1:6" ht="61.5" customHeight="1">
      <c r="A88" s="64" t="s">
        <v>119</v>
      </c>
      <c r="B88" s="10" t="s">
        <v>151</v>
      </c>
      <c r="C88" s="10"/>
      <c r="D88" s="10"/>
      <c r="E88" s="10"/>
      <c r="F88" s="84">
        <f t="shared" si="2"/>
        <v>843</v>
      </c>
    </row>
    <row r="89" spans="1:6" ht="28.5" customHeight="1">
      <c r="A89" s="28" t="s">
        <v>71</v>
      </c>
      <c r="B89" s="10" t="s">
        <v>151</v>
      </c>
      <c r="C89" s="10">
        <v>200</v>
      </c>
      <c r="D89" s="10"/>
      <c r="E89" s="10"/>
      <c r="F89" s="84">
        <f t="shared" si="2"/>
        <v>843</v>
      </c>
    </row>
    <row r="90" spans="1:6" ht="28.5" customHeight="1">
      <c r="A90" s="2" t="s">
        <v>91</v>
      </c>
      <c r="B90" s="10" t="s">
        <v>151</v>
      </c>
      <c r="C90" s="10">
        <v>240</v>
      </c>
      <c r="D90" s="10"/>
      <c r="E90" s="10"/>
      <c r="F90" s="84">
        <f t="shared" si="2"/>
        <v>843</v>
      </c>
    </row>
    <row r="91" spans="1:6" ht="28.5" customHeight="1">
      <c r="A91" s="28" t="s">
        <v>107</v>
      </c>
      <c r="B91" s="10" t="s">
        <v>151</v>
      </c>
      <c r="C91" s="10" t="s">
        <v>8</v>
      </c>
      <c r="D91" s="10" t="s">
        <v>57</v>
      </c>
      <c r="E91" s="10" t="s">
        <v>58</v>
      </c>
      <c r="F91" s="84">
        <v>843</v>
      </c>
    </row>
    <row r="92" spans="1:6" s="29" customFormat="1" ht="32.25" customHeight="1">
      <c r="A92" s="27" t="s">
        <v>14</v>
      </c>
      <c r="B92" s="46"/>
      <c r="C92" s="46"/>
      <c r="D92" s="46"/>
      <c r="E92" s="46"/>
      <c r="F92" s="81">
        <f>F93+F128+F135</f>
        <v>11351.02663</v>
      </c>
    </row>
    <row r="93" spans="1:6" ht="47.25">
      <c r="A93" s="45" t="s">
        <v>1</v>
      </c>
      <c r="B93" s="46" t="s">
        <v>96</v>
      </c>
      <c r="C93" s="46"/>
      <c r="D93" s="46"/>
      <c r="E93" s="46"/>
      <c r="F93" s="81">
        <f>F94+F100</f>
        <v>9103.249310000001</v>
      </c>
    </row>
    <row r="94" spans="1:6" ht="31.5">
      <c r="A94" s="45" t="s">
        <v>92</v>
      </c>
      <c r="B94" s="47" t="s">
        <v>97</v>
      </c>
      <c r="C94" s="47"/>
      <c r="D94" s="47"/>
      <c r="E94" s="47"/>
      <c r="F94" s="81">
        <f>F95</f>
        <v>2708.56958</v>
      </c>
    </row>
    <row r="95" spans="1:6" s="29" customFormat="1" ht="15.75">
      <c r="A95" s="49" t="s">
        <v>32</v>
      </c>
      <c r="B95" s="48" t="s">
        <v>98</v>
      </c>
      <c r="C95" s="48"/>
      <c r="D95" s="48"/>
      <c r="E95" s="48"/>
      <c r="F95" s="87">
        <f>F96</f>
        <v>2708.56958</v>
      </c>
    </row>
    <row r="96" spans="1:6" s="29" customFormat="1" ht="31.5">
      <c r="A96" s="49" t="s">
        <v>92</v>
      </c>
      <c r="B96" s="50" t="s">
        <v>99</v>
      </c>
      <c r="C96" s="50"/>
      <c r="D96" s="50"/>
      <c r="E96" s="50"/>
      <c r="F96" s="87">
        <f>F97</f>
        <v>2708.56958</v>
      </c>
    </row>
    <row r="97" spans="1:6" s="29" customFormat="1" ht="49.5" customHeight="1">
      <c r="A97" s="49" t="s">
        <v>93</v>
      </c>
      <c r="B97" s="50" t="s">
        <v>99</v>
      </c>
      <c r="C97" s="50" t="s">
        <v>72</v>
      </c>
      <c r="D97" s="50"/>
      <c r="E97" s="50"/>
      <c r="F97" s="87">
        <f>F98</f>
        <v>2708.56958</v>
      </c>
    </row>
    <row r="98" spans="1:6" ht="36.75" customHeight="1">
      <c r="A98" s="40" t="s">
        <v>94</v>
      </c>
      <c r="B98" s="50" t="s">
        <v>99</v>
      </c>
      <c r="C98" s="50" t="s">
        <v>10</v>
      </c>
      <c r="D98" s="50"/>
      <c r="E98" s="50"/>
      <c r="F98" s="87">
        <f>F99</f>
        <v>2708.56958</v>
      </c>
    </row>
    <row r="99" spans="1:6" ht="36.75" customHeight="1">
      <c r="A99" s="49" t="s">
        <v>95</v>
      </c>
      <c r="B99" s="50" t="s">
        <v>99</v>
      </c>
      <c r="C99" s="50" t="s">
        <v>10</v>
      </c>
      <c r="D99" s="50" t="s">
        <v>60</v>
      </c>
      <c r="E99" s="50" t="s">
        <v>58</v>
      </c>
      <c r="F99" s="87">
        <v>2708.56958</v>
      </c>
    </row>
    <row r="100" spans="1:6" ht="67.5" customHeight="1">
      <c r="A100" s="62" t="s">
        <v>31</v>
      </c>
      <c r="B100" s="51">
        <v>9130000000</v>
      </c>
      <c r="C100" s="52"/>
      <c r="D100" s="51"/>
      <c r="E100" s="53"/>
      <c r="F100" s="102">
        <f>F101</f>
        <v>6394.679730000001</v>
      </c>
    </row>
    <row r="101" spans="1:6" ht="42" customHeight="1">
      <c r="A101" s="2" t="s">
        <v>32</v>
      </c>
      <c r="B101" s="30">
        <v>9130100000</v>
      </c>
      <c r="C101" s="31"/>
      <c r="D101" s="30"/>
      <c r="E101" s="3"/>
      <c r="F101" s="78">
        <f>F102+F112+F120+F124</f>
        <v>6394.679730000001</v>
      </c>
    </row>
    <row r="102" spans="1:6" ht="45" customHeight="1">
      <c r="A102" s="2" t="s">
        <v>7</v>
      </c>
      <c r="B102" s="4">
        <v>9130100040</v>
      </c>
      <c r="C102" s="5" t="s">
        <v>0</v>
      </c>
      <c r="D102" s="4"/>
      <c r="E102" s="5"/>
      <c r="F102" s="78">
        <f>F103+F106+F109</f>
        <v>6056.48473</v>
      </c>
    </row>
    <row r="103" spans="1:6" ht="65.25" customHeight="1">
      <c r="A103" s="2" t="s">
        <v>79</v>
      </c>
      <c r="B103" s="4">
        <v>9130100040</v>
      </c>
      <c r="C103" s="5">
        <v>100</v>
      </c>
      <c r="D103" s="4"/>
      <c r="E103" s="5"/>
      <c r="F103" s="86">
        <f>F104</f>
        <v>5108.40473</v>
      </c>
    </row>
    <row r="104" spans="1:6" ht="15.75">
      <c r="A104" s="2" t="s">
        <v>9</v>
      </c>
      <c r="B104" s="4">
        <v>9130100040</v>
      </c>
      <c r="C104" s="5">
        <v>120</v>
      </c>
      <c r="D104" s="3"/>
      <c r="E104" s="3"/>
      <c r="F104" s="86">
        <f>F105</f>
        <v>5108.40473</v>
      </c>
    </row>
    <row r="105" spans="1:6" ht="54.75" customHeight="1">
      <c r="A105" s="90" t="s">
        <v>167</v>
      </c>
      <c r="B105" s="4">
        <v>9130100040</v>
      </c>
      <c r="C105" s="5">
        <v>120</v>
      </c>
      <c r="D105" s="3" t="s">
        <v>60</v>
      </c>
      <c r="E105" s="3" t="s">
        <v>56</v>
      </c>
      <c r="F105" s="86">
        <v>5108.40473</v>
      </c>
    </row>
    <row r="106" spans="1:6" ht="31.5">
      <c r="A106" s="28" t="s">
        <v>71</v>
      </c>
      <c r="B106" s="4">
        <v>9130100040</v>
      </c>
      <c r="C106" s="5">
        <v>200</v>
      </c>
      <c r="D106" s="3"/>
      <c r="E106" s="3"/>
      <c r="F106" s="86">
        <f>F107</f>
        <v>946.08</v>
      </c>
    </row>
    <row r="107" spans="1:6" s="22" customFormat="1" ht="44.25" customHeight="1">
      <c r="A107" s="2" t="s">
        <v>165</v>
      </c>
      <c r="B107" s="4">
        <v>9130100040</v>
      </c>
      <c r="C107" s="5">
        <v>240</v>
      </c>
      <c r="D107" s="3"/>
      <c r="E107" s="3"/>
      <c r="F107" s="86">
        <f>F108</f>
        <v>946.08</v>
      </c>
    </row>
    <row r="108" spans="1:6" s="22" customFormat="1" ht="47.25">
      <c r="A108" s="90" t="s">
        <v>167</v>
      </c>
      <c r="B108" s="4">
        <v>9130100040</v>
      </c>
      <c r="C108" s="5">
        <v>240</v>
      </c>
      <c r="D108" s="3" t="s">
        <v>60</v>
      </c>
      <c r="E108" s="3" t="s">
        <v>56</v>
      </c>
      <c r="F108" s="86">
        <v>946.08</v>
      </c>
    </row>
    <row r="109" spans="1:6" s="22" customFormat="1" ht="15.75">
      <c r="A109" s="2" t="s">
        <v>73</v>
      </c>
      <c r="B109" s="4">
        <v>9130100040</v>
      </c>
      <c r="C109" s="5">
        <v>800</v>
      </c>
      <c r="D109" s="3"/>
      <c r="E109" s="3"/>
      <c r="F109" s="86">
        <f>F110</f>
        <v>2</v>
      </c>
    </row>
    <row r="110" spans="1:6" s="22" customFormat="1" ht="15.75">
      <c r="A110" s="2" t="s">
        <v>17</v>
      </c>
      <c r="B110" s="4">
        <v>9130100040</v>
      </c>
      <c r="C110" s="5">
        <v>850</v>
      </c>
      <c r="D110" s="3"/>
      <c r="E110" s="3"/>
      <c r="F110" s="86">
        <f>F111</f>
        <v>2</v>
      </c>
    </row>
    <row r="111" spans="1:6" ht="51.75" customHeight="1">
      <c r="A111" s="90" t="s">
        <v>167</v>
      </c>
      <c r="B111" s="4">
        <v>9130100040</v>
      </c>
      <c r="C111" s="5">
        <v>850</v>
      </c>
      <c r="D111" s="3" t="s">
        <v>60</v>
      </c>
      <c r="E111" s="3" t="s">
        <v>56</v>
      </c>
      <c r="F111" s="86">
        <v>2</v>
      </c>
    </row>
    <row r="112" spans="1:6" ht="47.25">
      <c r="A112" s="2" t="s">
        <v>33</v>
      </c>
      <c r="B112" s="4">
        <v>9130160600</v>
      </c>
      <c r="C112" s="5"/>
      <c r="D112" s="3"/>
      <c r="E112" s="3"/>
      <c r="F112" s="86">
        <f>F114</f>
        <v>241</v>
      </c>
    </row>
    <row r="113" spans="1:6" ht="44.25" customHeight="1">
      <c r="A113" s="2" t="s">
        <v>74</v>
      </c>
      <c r="B113" s="4">
        <v>9130160600</v>
      </c>
      <c r="C113" s="5">
        <v>500</v>
      </c>
      <c r="D113" s="3"/>
      <c r="E113" s="3"/>
      <c r="F113" s="86">
        <f>F114</f>
        <v>241</v>
      </c>
    </row>
    <row r="114" spans="1:6" ht="16.5" customHeight="1">
      <c r="A114" s="2" t="s">
        <v>6</v>
      </c>
      <c r="B114" s="4">
        <v>9130160600</v>
      </c>
      <c r="C114" s="5">
        <v>540</v>
      </c>
      <c r="D114" s="3"/>
      <c r="E114" s="3"/>
      <c r="F114" s="86">
        <f>F115</f>
        <v>241</v>
      </c>
    </row>
    <row r="115" spans="1:6" ht="54" customHeight="1">
      <c r="A115" s="90" t="s">
        <v>167</v>
      </c>
      <c r="B115" s="4">
        <v>9130160600</v>
      </c>
      <c r="C115" s="5">
        <v>540</v>
      </c>
      <c r="D115" s="3" t="s">
        <v>60</v>
      </c>
      <c r="E115" s="3" t="s">
        <v>56</v>
      </c>
      <c r="F115" s="86">
        <v>241</v>
      </c>
    </row>
    <row r="116" spans="1:6" ht="54" customHeight="1">
      <c r="A116" s="2" t="s">
        <v>143</v>
      </c>
      <c r="B116" s="4">
        <v>9130160610</v>
      </c>
      <c r="C116" s="5"/>
      <c r="D116" s="3"/>
      <c r="E116" s="3"/>
      <c r="F116" s="86">
        <f>F117</f>
        <v>0</v>
      </c>
    </row>
    <row r="117" spans="1:6" ht="29.25" customHeight="1">
      <c r="A117" s="2" t="s">
        <v>74</v>
      </c>
      <c r="B117" s="4">
        <v>9130160610</v>
      </c>
      <c r="C117" s="5">
        <v>500</v>
      </c>
      <c r="D117" s="3"/>
      <c r="E117" s="3"/>
      <c r="F117" s="86">
        <f>F118</f>
        <v>0</v>
      </c>
    </row>
    <row r="118" spans="1:6" ht="33" customHeight="1">
      <c r="A118" s="2" t="s">
        <v>6</v>
      </c>
      <c r="B118" s="4">
        <v>9130160610</v>
      </c>
      <c r="C118" s="5">
        <v>540</v>
      </c>
      <c r="D118" s="3"/>
      <c r="E118" s="3"/>
      <c r="F118" s="86">
        <f>F119</f>
        <v>0</v>
      </c>
    </row>
    <row r="119" spans="1:6" ht="54" customHeight="1">
      <c r="A119" s="90" t="s">
        <v>167</v>
      </c>
      <c r="B119" s="4">
        <v>9130160610</v>
      </c>
      <c r="C119" s="5">
        <v>540</v>
      </c>
      <c r="D119" s="3" t="s">
        <v>60</v>
      </c>
      <c r="E119" s="3" t="s">
        <v>56</v>
      </c>
      <c r="F119" s="86">
        <v>0</v>
      </c>
    </row>
    <row r="120" spans="1:6" ht="52.5" customHeight="1">
      <c r="A120" s="60" t="s">
        <v>81</v>
      </c>
      <c r="B120" s="10" t="s">
        <v>36</v>
      </c>
      <c r="C120" s="10"/>
      <c r="D120" s="10"/>
      <c r="E120" s="10"/>
      <c r="F120" s="84">
        <f>F122</f>
        <v>93.675</v>
      </c>
    </row>
    <row r="121" spans="1:6" ht="41.25" customHeight="1">
      <c r="A121" s="2" t="s">
        <v>74</v>
      </c>
      <c r="B121" s="10" t="s">
        <v>36</v>
      </c>
      <c r="C121" s="10" t="s">
        <v>75</v>
      </c>
      <c r="D121" s="10"/>
      <c r="E121" s="10"/>
      <c r="F121" s="84">
        <f>F122</f>
        <v>93.675</v>
      </c>
    </row>
    <row r="122" spans="1:6" ht="25.5" customHeight="1">
      <c r="A122" s="28" t="s">
        <v>6</v>
      </c>
      <c r="B122" s="10" t="s">
        <v>36</v>
      </c>
      <c r="C122" s="10" t="s">
        <v>5</v>
      </c>
      <c r="D122" s="10"/>
      <c r="E122" s="10"/>
      <c r="F122" s="84">
        <f>F123</f>
        <v>93.675</v>
      </c>
    </row>
    <row r="123" spans="1:6" ht="48" customHeight="1">
      <c r="A123" s="60" t="s">
        <v>19</v>
      </c>
      <c r="B123" s="10" t="s">
        <v>36</v>
      </c>
      <c r="C123" s="10" t="s">
        <v>5</v>
      </c>
      <c r="D123" s="10" t="s">
        <v>60</v>
      </c>
      <c r="E123" s="10" t="s">
        <v>65</v>
      </c>
      <c r="F123" s="84">
        <v>93.675</v>
      </c>
    </row>
    <row r="124" spans="1:6" ht="63">
      <c r="A124" s="61" t="s">
        <v>34</v>
      </c>
      <c r="B124" s="10" t="s">
        <v>35</v>
      </c>
      <c r="C124" s="10"/>
      <c r="D124" s="10"/>
      <c r="E124" s="10"/>
      <c r="F124" s="86">
        <f>F126</f>
        <v>3.52</v>
      </c>
    </row>
    <row r="125" spans="1:6" ht="31.5">
      <c r="A125" s="28" t="s">
        <v>71</v>
      </c>
      <c r="B125" s="10" t="s">
        <v>35</v>
      </c>
      <c r="C125" s="10" t="s">
        <v>70</v>
      </c>
      <c r="D125" s="10"/>
      <c r="E125" s="10"/>
      <c r="F125" s="86">
        <f>F126</f>
        <v>3.52</v>
      </c>
    </row>
    <row r="126" spans="1:6" ht="31.5">
      <c r="A126" s="2" t="s">
        <v>165</v>
      </c>
      <c r="B126" s="10" t="s">
        <v>35</v>
      </c>
      <c r="C126" s="10" t="s">
        <v>8</v>
      </c>
      <c r="D126" s="10"/>
      <c r="E126" s="3"/>
      <c r="F126" s="86">
        <f>F127</f>
        <v>3.52</v>
      </c>
    </row>
    <row r="127" spans="1:6" ht="31.5">
      <c r="A127" s="2" t="s">
        <v>105</v>
      </c>
      <c r="B127" s="10" t="s">
        <v>35</v>
      </c>
      <c r="C127" s="5">
        <v>240</v>
      </c>
      <c r="D127" s="10" t="s">
        <v>54</v>
      </c>
      <c r="E127" s="3" t="s">
        <v>77</v>
      </c>
      <c r="F127" s="86">
        <v>3.52</v>
      </c>
    </row>
    <row r="128" spans="1:6" ht="31.5">
      <c r="A128" s="59" t="s">
        <v>37</v>
      </c>
      <c r="B128" s="54">
        <v>9200000000</v>
      </c>
      <c r="C128" s="53"/>
      <c r="D128" s="53"/>
      <c r="E128" s="55"/>
      <c r="F128" s="82">
        <f>F129</f>
        <v>5.9</v>
      </c>
    </row>
    <row r="129" spans="1:6" ht="15.75">
      <c r="A129" s="2" t="s">
        <v>32</v>
      </c>
      <c r="B129" s="4">
        <v>9290000000</v>
      </c>
      <c r="C129" s="3"/>
      <c r="D129" s="3"/>
      <c r="E129" s="10"/>
      <c r="F129" s="86">
        <f>F130</f>
        <v>5.9</v>
      </c>
    </row>
    <row r="130" spans="1:6" ht="15.75">
      <c r="A130" s="2" t="s">
        <v>32</v>
      </c>
      <c r="B130" s="4">
        <v>9290100000</v>
      </c>
      <c r="C130" s="3"/>
      <c r="D130" s="3"/>
      <c r="E130" s="10"/>
      <c r="F130" s="86">
        <f>F131</f>
        <v>5.9</v>
      </c>
    </row>
    <row r="131" spans="1:6" ht="15.75">
      <c r="A131" s="2" t="s">
        <v>38</v>
      </c>
      <c r="B131" s="4">
        <v>9290100030</v>
      </c>
      <c r="C131" s="3"/>
      <c r="D131" s="3"/>
      <c r="E131" s="10"/>
      <c r="F131" s="86">
        <f>F133</f>
        <v>5.9</v>
      </c>
    </row>
    <row r="132" spans="1:6" ht="15.75">
      <c r="A132" s="2" t="s">
        <v>73</v>
      </c>
      <c r="B132" s="4">
        <v>9290100030</v>
      </c>
      <c r="C132" s="3" t="s">
        <v>76</v>
      </c>
      <c r="D132" s="3"/>
      <c r="E132" s="10"/>
      <c r="F132" s="86">
        <f>F133</f>
        <v>5.9</v>
      </c>
    </row>
    <row r="133" spans="1:6" ht="15.75">
      <c r="A133" s="2" t="s">
        <v>17</v>
      </c>
      <c r="B133" s="4">
        <v>9290100030</v>
      </c>
      <c r="C133" s="3" t="s">
        <v>25</v>
      </c>
      <c r="D133" s="3"/>
      <c r="E133" s="10"/>
      <c r="F133" s="86">
        <f>F134</f>
        <v>5.9</v>
      </c>
    </row>
    <row r="134" spans="1:6" ht="15.75">
      <c r="A134" s="2" t="s">
        <v>106</v>
      </c>
      <c r="B134" s="4">
        <v>9290100030</v>
      </c>
      <c r="C134" s="3" t="s">
        <v>25</v>
      </c>
      <c r="D134" s="3" t="s">
        <v>60</v>
      </c>
      <c r="E134" s="10" t="s">
        <v>64</v>
      </c>
      <c r="F134" s="86">
        <v>5.9</v>
      </c>
    </row>
    <row r="135" spans="1:6" ht="47.25">
      <c r="A135" s="62" t="s">
        <v>18</v>
      </c>
      <c r="B135" s="1" t="s">
        <v>39</v>
      </c>
      <c r="C135" s="8"/>
      <c r="D135" s="1"/>
      <c r="E135" s="8"/>
      <c r="F135" s="80">
        <f>F136</f>
        <v>2241.87732</v>
      </c>
    </row>
    <row r="136" spans="1:6" ht="15.75">
      <c r="A136" s="2" t="s">
        <v>32</v>
      </c>
      <c r="B136" s="3" t="s">
        <v>40</v>
      </c>
      <c r="C136" s="10"/>
      <c r="D136" s="3"/>
      <c r="E136" s="10"/>
      <c r="F136" s="84">
        <f>F137</f>
        <v>2241.87732</v>
      </c>
    </row>
    <row r="137" spans="1:6" ht="15.75">
      <c r="A137" s="2" t="s">
        <v>32</v>
      </c>
      <c r="B137" s="3" t="s">
        <v>41</v>
      </c>
      <c r="C137" s="99"/>
      <c r="D137" s="3"/>
      <c r="E137" s="10"/>
      <c r="F137" s="84">
        <f>F138+F142+F146+F150+F154+F158+F162+F170+F174+F178+F182+F166+F186</f>
        <v>2241.87732</v>
      </c>
    </row>
    <row r="138" spans="1:6" ht="15.75" customHeight="1">
      <c r="A138" s="2" t="s">
        <v>42</v>
      </c>
      <c r="B138" s="4">
        <v>9990110050</v>
      </c>
      <c r="C138" s="5" t="s">
        <v>0</v>
      </c>
      <c r="D138" s="3"/>
      <c r="E138" s="3"/>
      <c r="F138" s="83">
        <f>F140</f>
        <v>50</v>
      </c>
    </row>
    <row r="139" spans="1:6" ht="15.75">
      <c r="A139" s="2" t="s">
        <v>73</v>
      </c>
      <c r="B139" s="4">
        <v>9990110050</v>
      </c>
      <c r="C139" s="5">
        <v>800</v>
      </c>
      <c r="D139" s="3"/>
      <c r="E139" s="3"/>
      <c r="F139" s="86">
        <f>F140</f>
        <v>50</v>
      </c>
    </row>
    <row r="140" spans="1:6" ht="15.75">
      <c r="A140" s="2" t="s">
        <v>4</v>
      </c>
      <c r="B140" s="4">
        <v>9990110050</v>
      </c>
      <c r="C140" s="5">
        <v>870</v>
      </c>
      <c r="D140" s="3"/>
      <c r="E140" s="10"/>
      <c r="F140" s="86">
        <f>F141</f>
        <v>50</v>
      </c>
    </row>
    <row r="141" spans="1:6" ht="15.75">
      <c r="A141" s="2" t="s">
        <v>20</v>
      </c>
      <c r="B141" s="4">
        <v>9990110050</v>
      </c>
      <c r="C141" s="5">
        <v>870</v>
      </c>
      <c r="D141" s="3" t="s">
        <v>60</v>
      </c>
      <c r="E141" s="3" t="s">
        <v>66</v>
      </c>
      <c r="F141" s="86">
        <v>50</v>
      </c>
    </row>
    <row r="142" spans="1:6" ht="15.75" customHeight="1">
      <c r="A142" s="58" t="s">
        <v>30</v>
      </c>
      <c r="B142" s="10" t="s">
        <v>85</v>
      </c>
      <c r="C142" s="10"/>
      <c r="D142" s="10"/>
      <c r="E142" s="10"/>
      <c r="F142" s="80">
        <f>F143</f>
        <v>1</v>
      </c>
    </row>
    <row r="143" spans="1:6" ht="15" customHeight="1">
      <c r="A143" s="28" t="s">
        <v>73</v>
      </c>
      <c r="B143" s="10" t="s">
        <v>85</v>
      </c>
      <c r="C143" s="10" t="s">
        <v>76</v>
      </c>
      <c r="D143" s="10"/>
      <c r="E143" s="10"/>
      <c r="F143" s="84">
        <f>F144</f>
        <v>1</v>
      </c>
    </row>
    <row r="144" spans="1:6" ht="15.75">
      <c r="A144" s="2" t="s">
        <v>17</v>
      </c>
      <c r="B144" s="10" t="s">
        <v>85</v>
      </c>
      <c r="C144" s="10" t="s">
        <v>25</v>
      </c>
      <c r="D144" s="10"/>
      <c r="E144" s="10"/>
      <c r="F144" s="84">
        <f>F145</f>
        <v>1</v>
      </c>
    </row>
    <row r="145" spans="1:6" ht="15.75">
      <c r="A145" s="58" t="s">
        <v>16</v>
      </c>
      <c r="B145" s="10" t="s">
        <v>85</v>
      </c>
      <c r="C145" s="10" t="s">
        <v>25</v>
      </c>
      <c r="D145" s="10" t="s">
        <v>59</v>
      </c>
      <c r="E145" s="10" t="s">
        <v>60</v>
      </c>
      <c r="F145" s="84">
        <v>1</v>
      </c>
    </row>
    <row r="146" spans="1:6" ht="15.75" customHeight="1">
      <c r="A146" s="28" t="s">
        <v>43</v>
      </c>
      <c r="B146" s="10" t="s">
        <v>44</v>
      </c>
      <c r="C146" s="10"/>
      <c r="D146" s="10"/>
      <c r="E146" s="10"/>
      <c r="F146" s="80">
        <f>F148</f>
        <v>30.6</v>
      </c>
    </row>
    <row r="147" spans="1:6" ht="31.5">
      <c r="A147" s="28" t="s">
        <v>71</v>
      </c>
      <c r="B147" s="10" t="s">
        <v>44</v>
      </c>
      <c r="C147" s="10" t="s">
        <v>70</v>
      </c>
      <c r="D147" s="10"/>
      <c r="E147" s="10"/>
      <c r="F147" s="84">
        <f>F148</f>
        <v>30.6</v>
      </c>
    </row>
    <row r="148" spans="1:6" ht="31.5">
      <c r="A148" s="2" t="s">
        <v>165</v>
      </c>
      <c r="B148" s="10" t="s">
        <v>44</v>
      </c>
      <c r="C148" s="10" t="s">
        <v>8</v>
      </c>
      <c r="D148" s="10"/>
      <c r="E148" s="10"/>
      <c r="F148" s="84">
        <f>F149</f>
        <v>30.6</v>
      </c>
    </row>
    <row r="149" spans="1:6" ht="15.75">
      <c r="A149" s="28" t="s">
        <v>21</v>
      </c>
      <c r="B149" s="10" t="s">
        <v>44</v>
      </c>
      <c r="C149" s="10" t="s">
        <v>8</v>
      </c>
      <c r="D149" s="10" t="s">
        <v>56</v>
      </c>
      <c r="E149" s="10" t="s">
        <v>69</v>
      </c>
      <c r="F149" s="84">
        <v>30.6</v>
      </c>
    </row>
    <row r="150" spans="1:6" ht="15.75">
      <c r="A150" s="2" t="s">
        <v>67</v>
      </c>
      <c r="B150" s="10" t="s">
        <v>68</v>
      </c>
      <c r="C150" s="10"/>
      <c r="D150" s="10"/>
      <c r="E150" s="10"/>
      <c r="F150" s="80">
        <f>F152</f>
        <v>50</v>
      </c>
    </row>
    <row r="151" spans="1:6" ht="31.5">
      <c r="A151" s="28" t="s">
        <v>71</v>
      </c>
      <c r="B151" s="10" t="s">
        <v>68</v>
      </c>
      <c r="C151" s="10" t="s">
        <v>70</v>
      </c>
      <c r="D151" s="10"/>
      <c r="E151" s="10"/>
      <c r="F151" s="84">
        <f>F152</f>
        <v>50</v>
      </c>
    </row>
    <row r="152" spans="1:6" ht="31.5">
      <c r="A152" s="2" t="s">
        <v>165</v>
      </c>
      <c r="B152" s="10" t="s">
        <v>68</v>
      </c>
      <c r="C152" s="10" t="s">
        <v>8</v>
      </c>
      <c r="D152" s="10"/>
      <c r="E152" s="10"/>
      <c r="F152" s="84">
        <f>F153</f>
        <v>50</v>
      </c>
    </row>
    <row r="153" spans="1:6" ht="15.75">
      <c r="A153" s="28" t="s">
        <v>21</v>
      </c>
      <c r="B153" s="10" t="s">
        <v>68</v>
      </c>
      <c r="C153" s="10" t="s">
        <v>8</v>
      </c>
      <c r="D153" s="10" t="s">
        <v>56</v>
      </c>
      <c r="E153" s="10" t="s">
        <v>69</v>
      </c>
      <c r="F153" s="84">
        <v>50</v>
      </c>
    </row>
    <row r="154" spans="1:6" ht="78.75">
      <c r="A154" s="2" t="s">
        <v>100</v>
      </c>
      <c r="B154" s="10" t="s">
        <v>101</v>
      </c>
      <c r="C154" s="5"/>
      <c r="D154" s="10"/>
      <c r="E154" s="10"/>
      <c r="F154" s="83">
        <f>F155</f>
        <v>321.144</v>
      </c>
    </row>
    <row r="155" spans="1:6" ht="15.75">
      <c r="A155" s="2" t="s">
        <v>74</v>
      </c>
      <c r="B155" s="10" t="s">
        <v>101</v>
      </c>
      <c r="C155" s="5">
        <v>500</v>
      </c>
      <c r="D155" s="10"/>
      <c r="E155" s="10"/>
      <c r="F155" s="86">
        <f>F156</f>
        <v>321.144</v>
      </c>
    </row>
    <row r="156" spans="1:6" ht="15.75">
      <c r="A156" s="2" t="s">
        <v>6</v>
      </c>
      <c r="B156" s="10" t="s">
        <v>101</v>
      </c>
      <c r="C156" s="5">
        <v>540</v>
      </c>
      <c r="D156" s="10"/>
      <c r="E156" s="10"/>
      <c r="F156" s="86">
        <f>F157</f>
        <v>321.144</v>
      </c>
    </row>
    <row r="157" spans="1:6" ht="15.75">
      <c r="A157" s="28" t="s">
        <v>21</v>
      </c>
      <c r="B157" s="10" t="s">
        <v>101</v>
      </c>
      <c r="C157" s="5">
        <v>540</v>
      </c>
      <c r="D157" s="10" t="s">
        <v>56</v>
      </c>
      <c r="E157" s="10" t="s">
        <v>69</v>
      </c>
      <c r="F157" s="86">
        <v>321.144</v>
      </c>
    </row>
    <row r="158" spans="1:6" ht="31.5">
      <c r="A158" s="2" t="s">
        <v>45</v>
      </c>
      <c r="B158" s="10" t="s">
        <v>46</v>
      </c>
      <c r="C158" s="13"/>
      <c r="D158" s="10"/>
      <c r="E158" s="10"/>
      <c r="F158" s="80">
        <f>F160</f>
        <v>147.2</v>
      </c>
    </row>
    <row r="159" spans="1:6" ht="31.5">
      <c r="A159" s="28" t="s">
        <v>71</v>
      </c>
      <c r="B159" s="10" t="s">
        <v>46</v>
      </c>
      <c r="C159" s="13">
        <v>200</v>
      </c>
      <c r="D159" s="10"/>
      <c r="E159" s="10"/>
      <c r="F159" s="84">
        <f>F160</f>
        <v>147.2</v>
      </c>
    </row>
    <row r="160" spans="1:6" ht="31.5">
      <c r="A160" s="2" t="s">
        <v>165</v>
      </c>
      <c r="B160" s="10" t="s">
        <v>46</v>
      </c>
      <c r="C160" s="13">
        <v>240</v>
      </c>
      <c r="D160" s="10"/>
      <c r="E160" s="10"/>
      <c r="F160" s="84">
        <f>F161</f>
        <v>147.2</v>
      </c>
    </row>
    <row r="161" spans="1:6" ht="15.75">
      <c r="A161" s="28" t="s">
        <v>22</v>
      </c>
      <c r="B161" s="10" t="s">
        <v>46</v>
      </c>
      <c r="C161" s="5">
        <v>240</v>
      </c>
      <c r="D161" s="10" t="s">
        <v>57</v>
      </c>
      <c r="E161" s="10" t="s">
        <v>60</v>
      </c>
      <c r="F161" s="86">
        <v>147.2</v>
      </c>
    </row>
    <row r="162" spans="1:6" ht="31.5">
      <c r="A162" s="28" t="s">
        <v>144</v>
      </c>
      <c r="B162" s="10" t="s">
        <v>145</v>
      </c>
      <c r="C162" s="5"/>
      <c r="D162" s="10"/>
      <c r="E162" s="10"/>
      <c r="F162" s="83">
        <f>F164</f>
        <v>250</v>
      </c>
    </row>
    <row r="163" spans="1:6" ht="31.5">
      <c r="A163" s="28" t="s">
        <v>71</v>
      </c>
      <c r="B163" s="10" t="s">
        <v>145</v>
      </c>
      <c r="C163" s="5">
        <v>200</v>
      </c>
      <c r="D163" s="10"/>
      <c r="E163" s="10"/>
      <c r="F163" s="86">
        <f>F164</f>
        <v>250</v>
      </c>
    </row>
    <row r="164" spans="1:6" ht="31.5">
      <c r="A164" s="2" t="s">
        <v>165</v>
      </c>
      <c r="B164" s="10" t="s">
        <v>145</v>
      </c>
      <c r="C164" s="13">
        <v>240</v>
      </c>
      <c r="D164" s="10"/>
      <c r="E164" s="10"/>
      <c r="F164" s="84">
        <f>F165</f>
        <v>250</v>
      </c>
    </row>
    <row r="165" spans="1:6" ht="15.75">
      <c r="A165" s="28" t="s">
        <v>22</v>
      </c>
      <c r="B165" s="10" t="s">
        <v>145</v>
      </c>
      <c r="C165" s="5">
        <v>240</v>
      </c>
      <c r="D165" s="10" t="s">
        <v>57</v>
      </c>
      <c r="E165" s="10" t="s">
        <v>60</v>
      </c>
      <c r="F165" s="86">
        <v>250</v>
      </c>
    </row>
    <row r="166" spans="1:6" ht="15.75">
      <c r="A166" s="2" t="s">
        <v>181</v>
      </c>
      <c r="B166" s="10" t="s">
        <v>163</v>
      </c>
      <c r="C166" s="13"/>
      <c r="D166" s="10"/>
      <c r="E166" s="10"/>
      <c r="F166" s="80">
        <f>F168</f>
        <v>8</v>
      </c>
    </row>
    <row r="167" spans="1:6" ht="31.5">
      <c r="A167" s="28" t="s">
        <v>71</v>
      </c>
      <c r="B167" s="10" t="s">
        <v>163</v>
      </c>
      <c r="C167" s="13">
        <v>200</v>
      </c>
      <c r="D167" s="10"/>
      <c r="E167" s="10"/>
      <c r="F167" s="84">
        <f>F168</f>
        <v>8</v>
      </c>
    </row>
    <row r="168" spans="1:6" ht="31.5">
      <c r="A168" s="2" t="s">
        <v>165</v>
      </c>
      <c r="B168" s="10" t="s">
        <v>163</v>
      </c>
      <c r="C168" s="13">
        <v>240</v>
      </c>
      <c r="D168" s="10"/>
      <c r="E168" s="10"/>
      <c r="F168" s="84">
        <f>F169</f>
        <v>8</v>
      </c>
    </row>
    <row r="169" spans="1:6" ht="15.75">
      <c r="A169" s="28" t="s">
        <v>22</v>
      </c>
      <c r="B169" s="10" t="s">
        <v>163</v>
      </c>
      <c r="C169" s="5">
        <v>240</v>
      </c>
      <c r="D169" s="10" t="s">
        <v>57</v>
      </c>
      <c r="E169" s="10" t="s">
        <v>60</v>
      </c>
      <c r="F169" s="86">
        <v>8</v>
      </c>
    </row>
    <row r="170" spans="1:6" ht="47.25">
      <c r="A170" s="58" t="s">
        <v>47</v>
      </c>
      <c r="B170" s="10" t="s">
        <v>48</v>
      </c>
      <c r="C170" s="10"/>
      <c r="D170" s="10"/>
      <c r="E170" s="10"/>
      <c r="F170" s="80">
        <f>F172</f>
        <v>551.163</v>
      </c>
    </row>
    <row r="171" spans="1:6" ht="31.5">
      <c r="A171" s="28" t="s">
        <v>71</v>
      </c>
      <c r="B171" s="10" t="s">
        <v>48</v>
      </c>
      <c r="C171" s="10" t="s">
        <v>70</v>
      </c>
      <c r="D171" s="10"/>
      <c r="E171" s="10"/>
      <c r="F171" s="84">
        <f>F172</f>
        <v>551.163</v>
      </c>
    </row>
    <row r="172" spans="1:6" ht="31.5">
      <c r="A172" s="2" t="s">
        <v>165</v>
      </c>
      <c r="B172" s="10" t="s">
        <v>48</v>
      </c>
      <c r="C172" s="10" t="s">
        <v>8</v>
      </c>
      <c r="D172" s="10"/>
      <c r="E172" s="10"/>
      <c r="F172" s="84">
        <f>F173</f>
        <v>551.163</v>
      </c>
    </row>
    <row r="173" spans="1:6" ht="15.75">
      <c r="A173" s="58" t="s">
        <v>23</v>
      </c>
      <c r="B173" s="10" t="s">
        <v>48</v>
      </c>
      <c r="C173" s="10" t="s">
        <v>8</v>
      </c>
      <c r="D173" s="10" t="s">
        <v>57</v>
      </c>
      <c r="E173" s="10" t="s">
        <v>58</v>
      </c>
      <c r="F173" s="84">
        <v>551.163</v>
      </c>
    </row>
    <row r="174" spans="1:6" ht="15.75">
      <c r="A174" s="58" t="s">
        <v>86</v>
      </c>
      <c r="B174" s="10" t="s">
        <v>87</v>
      </c>
      <c r="C174" s="10"/>
      <c r="D174" s="10"/>
      <c r="E174" s="10"/>
      <c r="F174" s="80">
        <f>F176</f>
        <v>54.6</v>
      </c>
    </row>
    <row r="175" spans="1:6" ht="31.5">
      <c r="A175" s="28" t="s">
        <v>71</v>
      </c>
      <c r="B175" s="10" t="s">
        <v>87</v>
      </c>
      <c r="C175" s="10" t="s">
        <v>70</v>
      </c>
      <c r="D175" s="10"/>
      <c r="E175" s="10"/>
      <c r="F175" s="84">
        <f>F176</f>
        <v>54.6</v>
      </c>
    </row>
    <row r="176" spans="1:6" ht="45.75" customHeight="1">
      <c r="A176" s="2" t="s">
        <v>165</v>
      </c>
      <c r="B176" s="10" t="s">
        <v>87</v>
      </c>
      <c r="C176" s="10" t="s">
        <v>8</v>
      </c>
      <c r="D176" s="10"/>
      <c r="E176" s="10"/>
      <c r="F176" s="84">
        <f>F177</f>
        <v>54.6</v>
      </c>
    </row>
    <row r="177" spans="1:6" ht="31.5">
      <c r="A177" s="58" t="s">
        <v>104</v>
      </c>
      <c r="B177" s="10" t="s">
        <v>87</v>
      </c>
      <c r="C177" s="10" t="s">
        <v>8</v>
      </c>
      <c r="D177" s="10" t="s">
        <v>54</v>
      </c>
      <c r="E177" s="10" t="s">
        <v>103</v>
      </c>
      <c r="F177" s="84">
        <v>54.6</v>
      </c>
    </row>
    <row r="178" spans="1:6" ht="47.25">
      <c r="A178" s="28" t="s">
        <v>82</v>
      </c>
      <c r="B178" s="10" t="s">
        <v>84</v>
      </c>
      <c r="C178" s="10"/>
      <c r="D178" s="10"/>
      <c r="E178" s="10"/>
      <c r="F178" s="80">
        <f>F179</f>
        <v>346.4</v>
      </c>
    </row>
    <row r="179" spans="1:6" ht="63">
      <c r="A179" s="2" t="s">
        <v>79</v>
      </c>
      <c r="B179" s="10" t="s">
        <v>84</v>
      </c>
      <c r="C179" s="10" t="s">
        <v>72</v>
      </c>
      <c r="D179" s="10"/>
      <c r="E179" s="10"/>
      <c r="F179" s="84">
        <f>F180</f>
        <v>346.4</v>
      </c>
    </row>
    <row r="180" spans="1:6" ht="15.75">
      <c r="A180" s="2" t="s">
        <v>9</v>
      </c>
      <c r="B180" s="10" t="s">
        <v>84</v>
      </c>
      <c r="C180" s="10" t="s">
        <v>10</v>
      </c>
      <c r="D180" s="10"/>
      <c r="E180" s="10"/>
      <c r="F180" s="84">
        <f>F181</f>
        <v>346.4</v>
      </c>
    </row>
    <row r="181" spans="1:6" ht="15.75">
      <c r="A181" s="28" t="s">
        <v>83</v>
      </c>
      <c r="B181" s="10" t="s">
        <v>84</v>
      </c>
      <c r="C181" s="10" t="s">
        <v>10</v>
      </c>
      <c r="D181" s="10" t="s">
        <v>58</v>
      </c>
      <c r="E181" s="10" t="s">
        <v>54</v>
      </c>
      <c r="F181" s="84">
        <v>346.4</v>
      </c>
    </row>
    <row r="182" spans="1:6" ht="67.5" customHeight="1">
      <c r="A182" s="70" t="s">
        <v>159</v>
      </c>
      <c r="B182" s="75" t="s">
        <v>158</v>
      </c>
      <c r="C182" s="71"/>
      <c r="D182" s="68"/>
      <c r="E182" s="68"/>
      <c r="F182" s="83">
        <f>F183</f>
        <v>89.77032</v>
      </c>
    </row>
    <row r="183" spans="1:6" ht="15.75">
      <c r="A183" s="72" t="s">
        <v>153</v>
      </c>
      <c r="B183" s="75" t="s">
        <v>158</v>
      </c>
      <c r="C183" s="71" t="s">
        <v>156</v>
      </c>
      <c r="D183" s="69"/>
      <c r="E183" s="69"/>
      <c r="F183" s="86">
        <f>F184</f>
        <v>89.77032</v>
      </c>
    </row>
    <row r="184" spans="1:6" ht="31.5">
      <c r="A184" s="73" t="s">
        <v>154</v>
      </c>
      <c r="B184" s="76" t="s">
        <v>155</v>
      </c>
      <c r="C184" s="71" t="s">
        <v>157</v>
      </c>
      <c r="D184" s="69"/>
      <c r="E184" s="69"/>
      <c r="F184" s="86">
        <f>F185</f>
        <v>89.77032</v>
      </c>
    </row>
    <row r="185" spans="1:6" ht="15.75">
      <c r="A185" s="74" t="s">
        <v>152</v>
      </c>
      <c r="B185" s="76" t="s">
        <v>155</v>
      </c>
      <c r="C185" s="75" t="s">
        <v>157</v>
      </c>
      <c r="D185" s="75" t="s">
        <v>103</v>
      </c>
      <c r="E185" s="75" t="s">
        <v>60</v>
      </c>
      <c r="F185" s="88">
        <v>89.77032</v>
      </c>
    </row>
    <row r="186" spans="1:6" ht="26.25" thickBot="1">
      <c r="A186" s="92" t="s">
        <v>168</v>
      </c>
      <c r="B186" s="93"/>
      <c r="C186" s="93"/>
      <c r="D186" s="77"/>
      <c r="E186" s="77"/>
      <c r="F186" s="89">
        <f>F187</f>
        <v>342</v>
      </c>
    </row>
    <row r="187" spans="1:6" ht="16.5" thickBot="1">
      <c r="A187" s="95" t="s">
        <v>169</v>
      </c>
      <c r="B187" s="96"/>
      <c r="C187" s="96"/>
      <c r="D187" s="77"/>
      <c r="E187" s="77"/>
      <c r="F187" s="86">
        <f>F188</f>
        <v>342</v>
      </c>
    </row>
    <row r="188" spans="1:6" ht="16.5" thickBot="1">
      <c r="A188" s="95" t="s">
        <v>170</v>
      </c>
      <c r="B188" s="97"/>
      <c r="C188" s="97"/>
      <c r="D188" s="77" t="s">
        <v>60</v>
      </c>
      <c r="E188" s="77" t="s">
        <v>61</v>
      </c>
      <c r="F188" s="86">
        <f>F189</f>
        <v>342</v>
      </c>
    </row>
    <row r="189" spans="1:6" ht="48" thickBot="1">
      <c r="A189" s="95" t="s">
        <v>172</v>
      </c>
      <c r="B189" s="97">
        <v>9900000000</v>
      </c>
      <c r="C189" s="97"/>
      <c r="D189" s="77" t="s">
        <v>60</v>
      </c>
      <c r="E189" s="77" t="s">
        <v>61</v>
      </c>
      <c r="F189" s="78">
        <v>342</v>
      </c>
    </row>
    <row r="190" spans="1:6" ht="16.5" thickBot="1">
      <c r="A190" s="98" t="s">
        <v>171</v>
      </c>
      <c r="B190" s="94">
        <v>9990000000</v>
      </c>
      <c r="C190" s="94"/>
      <c r="D190" s="77" t="s">
        <v>60</v>
      </c>
      <c r="E190" s="77" t="s">
        <v>61</v>
      </c>
      <c r="F190" s="89">
        <f>F191</f>
        <v>342</v>
      </c>
    </row>
    <row r="191" spans="1:6" ht="16.5" thickBot="1">
      <c r="A191" s="98" t="s">
        <v>171</v>
      </c>
      <c r="B191" s="94">
        <v>9990100000</v>
      </c>
      <c r="C191" s="97"/>
      <c r="D191" s="77" t="s">
        <v>60</v>
      </c>
      <c r="E191" s="77" t="s">
        <v>61</v>
      </c>
      <c r="F191" s="86">
        <f>F192</f>
        <v>342</v>
      </c>
    </row>
    <row r="192" spans="1:6" ht="48" thickBot="1">
      <c r="A192" s="98" t="s">
        <v>173</v>
      </c>
      <c r="B192" s="94">
        <v>9990112040</v>
      </c>
      <c r="C192" s="97"/>
      <c r="D192" s="77" t="s">
        <v>60</v>
      </c>
      <c r="E192" s="77" t="s">
        <v>61</v>
      </c>
      <c r="F192" s="86">
        <f>F193</f>
        <v>342</v>
      </c>
    </row>
    <row r="193" spans="1:6" ht="16.5" thickBot="1">
      <c r="A193" s="98" t="s">
        <v>73</v>
      </c>
      <c r="B193" s="94">
        <v>9990112040</v>
      </c>
      <c r="C193" s="94">
        <v>800</v>
      </c>
      <c r="D193" s="77" t="s">
        <v>60</v>
      </c>
      <c r="E193" s="77" t="s">
        <v>61</v>
      </c>
      <c r="F193" s="78">
        <v>342</v>
      </c>
    </row>
    <row r="194" spans="1:6" ht="16.5" thickBot="1">
      <c r="A194" s="98" t="s">
        <v>166</v>
      </c>
      <c r="B194" s="94">
        <v>9990112040</v>
      </c>
      <c r="C194" s="94">
        <v>880</v>
      </c>
      <c r="D194" s="77" t="s">
        <v>60</v>
      </c>
      <c r="E194" s="77" t="s">
        <v>61</v>
      </c>
      <c r="F194" s="78">
        <v>342</v>
      </c>
    </row>
  </sheetData>
  <sheetProtection/>
  <autoFilter ref="A17:F98"/>
  <mergeCells count="4">
    <mergeCell ref="A15:F15"/>
    <mergeCell ref="C1:F1"/>
    <mergeCell ref="C14:F14"/>
    <mergeCell ref="C7:F7"/>
  </mergeCells>
  <printOptions/>
  <pageMargins left="0.7" right="0.42583333333333334" top="0.75" bottom="0.75" header="0.3" footer="0.3"/>
  <pageSetup firstPageNumber="32" useFirstPageNumber="1" fitToHeight="7" fitToWidth="1" horizontalDpi="600" verticalDpi="600" orientation="portrait" scale="78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Юля</cp:lastModifiedBy>
  <cp:lastPrinted>2024-03-05T11:19:11Z</cp:lastPrinted>
  <dcterms:created xsi:type="dcterms:W3CDTF">2007-11-15T12:43:49Z</dcterms:created>
  <dcterms:modified xsi:type="dcterms:W3CDTF">2024-03-05T11:19:25Z</dcterms:modified>
  <cp:category/>
  <cp:version/>
  <cp:contentType/>
  <cp:contentStatus/>
</cp:coreProperties>
</file>